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Лист 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0" i="1"/>
  <c r="D228"/>
  <c r="D227" s="1"/>
  <c r="D297"/>
  <c r="D296" s="1"/>
  <c r="D295" s="1"/>
  <c r="D245"/>
  <c r="D247"/>
  <c r="D250"/>
  <c r="D249"/>
  <c r="D254"/>
  <c r="D253"/>
  <c r="D257"/>
  <c r="D256" s="1"/>
  <c r="D244" s="1"/>
  <c r="D266"/>
  <c r="D268"/>
  <c r="D270"/>
  <c r="D273"/>
  <c r="D272" s="1"/>
  <c r="D265" s="1"/>
  <c r="D279"/>
  <c r="D281"/>
  <c r="D283"/>
  <c r="D286"/>
  <c r="D289"/>
  <c r="D288" s="1"/>
  <c r="D285" s="1"/>
  <c r="D300"/>
  <c r="D293"/>
  <c r="D197"/>
  <c r="D196"/>
  <c r="D201"/>
  <c r="D203"/>
  <c r="D205"/>
  <c r="D200"/>
  <c r="D208"/>
  <c r="D207"/>
  <c r="D211"/>
  <c r="D210"/>
  <c r="D199" s="1"/>
  <c r="D215"/>
  <c r="D214" s="1"/>
  <c r="D213" s="1"/>
  <c r="D218"/>
  <c r="D220"/>
  <c r="D217"/>
  <c r="D224"/>
  <c r="D223" s="1"/>
  <c r="D222" s="1"/>
  <c r="D235"/>
  <c r="D233"/>
  <c r="D232" s="1"/>
  <c r="D238"/>
  <c r="D240"/>
  <c r="D237"/>
  <c r="D13"/>
  <c r="D12" s="1"/>
  <c r="D11" s="1"/>
  <c r="D10" s="1"/>
  <c r="D18"/>
  <c r="D26"/>
  <c r="D23"/>
  <c r="D22" s="1"/>
  <c r="D21" s="1"/>
  <c r="D31"/>
  <c r="D30"/>
  <c r="D29" s="1"/>
  <c r="D28" s="1"/>
  <c r="D36"/>
  <c r="D35"/>
  <c r="D43"/>
  <c r="D46"/>
  <c r="D49"/>
  <c r="D42"/>
  <c r="D41" s="1"/>
  <c r="D52"/>
  <c r="D55"/>
  <c r="D59"/>
  <c r="D58" s="1"/>
  <c r="D61"/>
  <c r="D65"/>
  <c r="D67"/>
  <c r="D64"/>
  <c r="D70"/>
  <c r="D69" s="1"/>
  <c r="D73"/>
  <c r="D72" s="1"/>
  <c r="D76"/>
  <c r="D75" s="1"/>
  <c r="D79"/>
  <c r="D78" s="1"/>
  <c r="D89"/>
  <c r="D92"/>
  <c r="D86"/>
  <c r="D85" s="1"/>
  <c r="D84" s="1"/>
  <c r="D98"/>
  <c r="D96"/>
  <c r="D95" s="1"/>
  <c r="D94" s="1"/>
  <c r="D100"/>
  <c r="D105"/>
  <c r="D104" s="1"/>
  <c r="D103" s="1"/>
  <c r="D102" s="1"/>
  <c r="D110"/>
  <c r="D109" s="1"/>
  <c r="D108" s="1"/>
  <c r="D107" s="1"/>
  <c r="D115"/>
  <c r="D117"/>
  <c r="D114"/>
  <c r="D113" s="1"/>
  <c r="D112" s="1"/>
  <c r="D122"/>
  <c r="D121"/>
  <c r="D120" s="1"/>
  <c r="D119" s="1"/>
  <c r="D127"/>
  <c r="D126"/>
  <c r="D125" s="1"/>
  <c r="D124" s="1"/>
  <c r="D132"/>
  <c r="D131"/>
  <c r="D130" s="1"/>
  <c r="D129" s="1"/>
  <c r="D138"/>
  <c r="D140"/>
  <c r="D142"/>
  <c r="D137"/>
  <c r="D146"/>
  <c r="D145"/>
  <c r="D144" s="1"/>
  <c r="D136" s="1"/>
  <c r="D135" s="1"/>
  <c r="D134" s="1"/>
  <c r="D152"/>
  <c r="D156"/>
  <c r="D155" s="1"/>
  <c r="D154" s="1"/>
  <c r="D159"/>
  <c r="D161"/>
  <c r="D158"/>
  <c r="D164"/>
  <c r="D163" s="1"/>
  <c r="D167"/>
  <c r="D166" s="1"/>
  <c r="D173"/>
  <c r="D172"/>
  <c r="D171" s="1"/>
  <c r="D178"/>
  <c r="D181"/>
  <c r="D180"/>
  <c r="D184"/>
  <c r="D177"/>
  <c r="D188"/>
  <c r="D187"/>
  <c r="D186" s="1"/>
  <c r="D192"/>
  <c r="D190"/>
  <c r="D151"/>
  <c r="D150"/>
  <c r="D1" i="2"/>
  <c r="D149" i="1" l="1"/>
  <c r="D148" s="1"/>
  <c r="D34"/>
  <c r="D33" s="1"/>
  <c r="D195"/>
  <c r="D194" s="1"/>
  <c r="D170"/>
  <c r="D169" s="1"/>
  <c r="D9"/>
  <c r="D243"/>
  <c r="D242" s="1"/>
</calcChain>
</file>

<file path=xl/sharedStrings.xml><?xml version="1.0" encoding="utf-8"?>
<sst xmlns="http://schemas.openxmlformats.org/spreadsheetml/2006/main" count="790" uniqueCount="415">
  <si>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</si>
  <si>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 на  доходы  физических  лиц  с   доходов, полученных физическими лицами в соответствии  со статьей  228   Налогового   кодекса  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</si>
  <si>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</si>
  <si>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1 11 07000 00 0000 120</t>
  </si>
  <si>
    <t>1 11 07010 00 0000 120</t>
  </si>
  <si>
    <t>1 11 07014 04 0000 120</t>
  </si>
  <si>
    <t>1 11 09000 00 0000 120</t>
  </si>
  <si>
    <t>1 11 09040 00 0000 120</t>
  </si>
  <si>
    <t>1 11 09044 04 0000 120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</si>
  <si>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</si>
  <si>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</si>
  <si>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1 14 00000 00 0000 000</t>
  </si>
  <si>
    <t>1 14  02000 00 0000 000</t>
  </si>
  <si>
    <t>1 14 06000 00 0000 430</t>
  </si>
  <si>
    <t>1 14 06012 04 0000 430</t>
  </si>
  <si>
    <t>1 14 06024 04 0000 430</t>
  </si>
  <si>
    <t>2 02 03024 04 1400  151</t>
  </si>
  <si>
    <t>2 02 02088 00 0000 151</t>
  </si>
  <si>
    <t>2 02 02088 04 0000 151</t>
  </si>
  <si>
    <t>2 02 02088 04 0001 151</t>
  </si>
  <si>
    <t>2 02 03007 00 0000 151</t>
  </si>
  <si>
    <t>2 02 03007 04 0000 151</t>
  </si>
  <si>
    <t>Субвенции местным бюджетам на выполнение передаваемых полномочий субъектов Российской Федерации</t>
  </si>
  <si>
    <t>2 02 03024 00 0000 151</t>
  </si>
  <si>
    <t>2 02 03024 04 0000 151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</si>
  <si>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</si>
  <si>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</si>
  <si>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2 02 03022 00 0000 151</t>
  </si>
  <si>
    <t>2 02 03022 04 0000 151</t>
  </si>
  <si>
    <t>Субвенции местным бюджетам из областного бюджета на выполнение отдельных государственных полномочий по созданию в муниципальных районах, городских округах комиссий по делам несовершеннолетних и защите их прав и осуществлению деятельности в сфере профилактики безнадзорности и правонарушений несовершеннолетних, включая административную юрисдикцию</t>
  </si>
  <si>
    <t>2 02 03024 04 1500 151</t>
  </si>
  <si>
    <t>2 02 03024 04 1600 151</t>
  </si>
  <si>
    <t>Субсидии местным бюджетам из областного бюджета на софинансирование расходов местных бюджетов, связанных с обучением выборных должностных лиц и муниципальных служащих органов местного самоуправления (подпрограмма "Подготовка выборных должностных лиц и муниципальных служащих по основным вопросам деятельности органов местного самоуправления" областной целевой программы "Развитие системы подготовки выборных должностных лиц и муниципальных служащих органов местного самоуправления")</t>
  </si>
  <si>
    <t>Субвенции местным бюджетам из областного бюджета на выполнение отдельных государственных полномочий по осуществлению деятельности по опеке и попечительству</t>
  </si>
  <si>
    <t xml:space="preserve">                                                                    от  29.05.2013                №6/22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</si>
  <si>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</si>
  <si>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</si>
  <si>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</si>
  <si>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</si>
  <si>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2 02 03024 04 2400 151</t>
  </si>
  <si>
    <t>2 02 03024 04 2600 151</t>
  </si>
  <si>
    <t>2 02 03026 00 0000 151</t>
  </si>
  <si>
    <t>2 02 03026 04 0000 151</t>
  </si>
  <si>
    <t>2 02 03027 00 0000 151</t>
  </si>
  <si>
    <t>2 02 03027 04 0000 151</t>
  </si>
  <si>
    <t xml:space="preserve">Прочие неналоговые доходы </t>
  </si>
  <si>
    <t>Прочие неналоговые доходы бюджетов городских округов</t>
  </si>
  <si>
    <t>1 17 05000 00 0000 180</t>
  </si>
  <si>
    <t>1 17 05040 04 0000 180</t>
  </si>
  <si>
    <t>Межбюджетные 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</si>
  <si>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</si>
  <si>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 xml:space="preserve">2 02 04025 00 0000 151  </t>
  </si>
  <si>
    <t>2 02 04025 04 0000 151</t>
  </si>
  <si>
    <t>1 05 01000 00 0000 110</t>
  </si>
  <si>
    <t>1 16 90040 04 0000 140</t>
  </si>
  <si>
    <t>2 02 01000 00 0000 151</t>
  </si>
  <si>
    <t>Субвенции бюджетам муниципальных образований на ежемесячное денежное вознаграждение за классное руководство</t>
  </si>
  <si>
    <t>2 02 03021 00 0000 151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</si>
  <si>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</si>
  <si>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ЗАДОЛЖЕННОСТЬ И ПЕРЕРАСЧЕТЫ ПО ОТМЕНЕННЫМ  НАЛОГАМ,СБОРАМ И ИНЫМ ОБЯЗАТЕЛЬНЫМ ПЛАТЕЖАМ</t>
  </si>
  <si>
    <t>Земельный  налог  (по обязательствам, возникшим до  1 января 2006 года)</t>
  </si>
  <si>
    <t>Государственная инспекция по надзору за техническим состоянием самоходных машин и других видов техники Кировской области</t>
  </si>
  <si>
    <t>Управление Федеральной службы государственной регистрации, кадастра и картографии по Кировской области</t>
  </si>
  <si>
    <t>Управление Федеральной налоговой службы</t>
  </si>
  <si>
    <t>Управление Федеральной миграционной службы по Кировской области</t>
  </si>
  <si>
    <t>Глава муниципального образования</t>
  </si>
  <si>
    <t>"Город Кирово-Чепецк" Кировской области</t>
  </si>
  <si>
    <t xml:space="preserve">                                                                                В.В.Крешетов</t>
  </si>
  <si>
    <t xml:space="preserve"> 1 05 01011 01 0000 110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</si>
  <si>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</si>
  <si>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</si>
  <si>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1 05 01022 01 0000 110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</si>
  <si>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</si>
  <si>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1 05 01012 01 0000 110</t>
  </si>
  <si>
    <t>Налог, взимаемый в виде стоимости патента в связи с применением упрощенной системы налогообложения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</si>
  <si>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</si>
  <si>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 xml:space="preserve"> 1 05 01041 02 0000 110</t>
  </si>
  <si>
    <t xml:space="preserve"> 1 05 01042 02 0000 110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</si>
  <si>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</si>
  <si>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1 05 02010 02 0000 110</t>
  </si>
  <si>
    <t xml:space="preserve"> 1 05 02020 02 0000 110</t>
  </si>
  <si>
    <t>Единый сельскохозяйственный налог (за налоговые периоды, истекшие до 1 января 2011 года)</t>
  </si>
  <si>
    <t xml:space="preserve"> 1 05 03010 01 0000 110</t>
  </si>
  <si>
    <t xml:space="preserve"> 1 05 03020 01 0000 110</t>
  </si>
  <si>
    <t>Субвенции местным бюджетам из областного бюджета на реализацию государственного стандарта общего образования</t>
  </si>
  <si>
    <t>МО МВД России "Кирово-Чепецкий"</t>
  </si>
  <si>
    <t xml:space="preserve"> 1 09 00000 00 0000 000  </t>
  </si>
  <si>
    <t>Субвенции местным бюджетам из областного бюджета на выполнение отдельных государственных полномочий по организации предоставления общедоступного и бесплатного дошкольного,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(в том числе в специальных (коррекционных) образовательных учреждениях для детей-сирот, детей, оставшихся без попечения родителей) для обучающихся и воспитанников с ограниченными возможностями здоровья, не являющимися детьми-сиротами, детьми оставшимися без попечения родителей (законных представителей) на 2011 год</t>
  </si>
  <si>
    <t>2 02 03024 04 1700 151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</si>
  <si>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</si>
  <si>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2 19 00000 00 0000 000</t>
  </si>
  <si>
    <t>2 19 04000 04 0000 151</t>
  </si>
  <si>
    <t>2 02 02999 04 2000 151</t>
  </si>
  <si>
    <t>Субсидии бюджетам на реализацию федеральных целевых программ</t>
  </si>
  <si>
    <t xml:space="preserve">2 02 02051 00 0000 151 </t>
  </si>
  <si>
    <t xml:space="preserve">2 02 02051 04 0000 151 </t>
  </si>
  <si>
    <t>Субсидии бюджетам городских округов на реализацию федеральных целевых программ</t>
  </si>
  <si>
    <t>2 02 02088 04 0002 151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</si>
  <si>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за счёт средств бюджетов</t>
  </si>
  <si>
    <t>Субсидии    бюджетам    городских округов  на    обеспечение    мероприятий    по    капитальному   ремонту многоквартирных домов и переселению граждан из аварийного жилищного фонда за счёт средств бюджетов</t>
  </si>
  <si>
    <t>Субсидии бюджетам городских округов на обеспечение мероприятий по   переселению граждан из аварийного жилищного фонда за счет средств бюджетов</t>
  </si>
  <si>
    <t>2 02 02089 00 0000 151</t>
  </si>
  <si>
    <t>2 02 02089 04 0000 151</t>
  </si>
  <si>
    <t>2 02 02089 04 0002 151</t>
  </si>
  <si>
    <t>Субсидии местным бюджетам из областного бюджета на оплату стоимости питания детей в оздоровительных учреждениях с дневным пребыванием детей</t>
  </si>
  <si>
    <t>2 02 02999 04 6000 151</t>
  </si>
  <si>
    <t>2 02 02999 04 7000 151</t>
  </si>
  <si>
    <t>2 02 02999 04 9000 151</t>
  </si>
  <si>
    <t>Гранты муниципальным районам (городским округам) за качество организации бюджетного процесса</t>
  </si>
  <si>
    <t>2 02 04999 04 3300 151</t>
  </si>
  <si>
    <t>2 02 04999 04 3200 151</t>
  </si>
  <si>
    <t xml:space="preserve">                                                                                   к решению Кирово-Чепецкой </t>
  </si>
  <si>
    <t xml:space="preserve">                                                            городской Думы</t>
  </si>
  <si>
    <t>доходов бюджета муниципального образования</t>
  </si>
  <si>
    <t>кассовое исполнение (тыс.руб.)</t>
  </si>
  <si>
    <t xml:space="preserve">                                                            Приложение № 2</t>
  </si>
  <si>
    <t>Наименование показателя</t>
  </si>
  <si>
    <t>Код бюджетной классификации</t>
  </si>
  <si>
    <t>админис-тратора поступле-ний</t>
  </si>
  <si>
    <t>ДОХОДЫ, ВСЕГО</t>
  </si>
  <si>
    <t>Управление федеральной службы по надзору в сфере природопользования по Кировской области</t>
  </si>
  <si>
    <t>НАЛОГОВЫЕ И НЕНАЛОГОВЫЕ ДОХОДЫ</t>
  </si>
  <si>
    <t>ПЛАТЕЖИ ПРИ ПОЛЬЗОВАНИИ ПРИРОДНЫМИ РЕСУРСАМИ</t>
  </si>
  <si>
    <t>Плата за негативное воздействие на окружающую среду</t>
  </si>
  <si>
    <t>1 12 00000 00 0000 000</t>
  </si>
  <si>
    <t>1 12 01000 01 0000 120</t>
  </si>
  <si>
    <t>048</t>
  </si>
  <si>
    <t>ШТРАФЫ, САНКЦИИ, ВОЗМЕЩЕНИЕ УЩЕРБА</t>
  </si>
  <si>
    <t>Денежные взыскания (штрафы) за нарушение законодательства в области охраны окружающей среды</t>
  </si>
  <si>
    <t>1 16 25050 01 0000 140</t>
  </si>
  <si>
    <t>1 16 00000 00 0000 000</t>
  </si>
  <si>
    <t>1 00 00000 00 0000 000</t>
  </si>
  <si>
    <t>1 16 30000 01 0000 140</t>
  </si>
  <si>
    <t>Управление Федеральной службы по надзору в сфере защиты прав потребителей и благополучия человека по Кировской области</t>
  </si>
  <si>
    <t>141</t>
  </si>
  <si>
    <t>Денежные взыскания (штрафы) за административные правонарушения в области государтвенного регулирования производства и оборота этилового спирта, алкогольной, спиртосодержащей и табачной продукции</t>
  </si>
  <si>
    <t>1 16 08000 01 0000 140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</si>
  <si>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</si>
  <si>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</si>
  <si>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1 16 90000 00 0000 140</t>
  </si>
  <si>
    <t>1 16 90000 04 0000 140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</si>
  <si>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</si>
  <si>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1 16 28000 01 0000 140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</si>
  <si>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Кировской области</t>
  </si>
  <si>
    <t>177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</si>
  <si>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</si>
  <si>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</si>
  <si>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</si>
  <si>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</si>
  <si>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</si>
  <si>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</si>
  <si>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</si>
  <si>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</si>
  <si>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</si>
  <si>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</si>
  <si>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</si>
  <si>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</si>
  <si>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</si>
  <si>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Налог на имущество организаций по имуществу,входящему в Единую систему газоснабжения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</si>
  <si>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</si>
  <si>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</si>
  <si>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</si>
  <si>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</si>
  <si>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</si>
  <si>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</si>
  <si>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</si>
  <si>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1 01 00000 00 0000 000</t>
  </si>
  <si>
    <t>1 01 02000 01 0000 110</t>
  </si>
  <si>
    <t>1 05 00000 00 0000 000</t>
  </si>
  <si>
    <t>1 05 02000 02 0000 110</t>
  </si>
  <si>
    <t>Плата за сбросы загрязняющих веществ в водные объекты</t>
  </si>
  <si>
    <t>Денежные взыскания (штрафы) за нарушение законодательства о налогах и сборах, предусмотренные статьями 116, 118, 119.1, пунктами 1 и 2 статьи 120, статьями 125, 126, 128, 129, 129.1,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</si>
  <si>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городских округов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</si>
  <si>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</si>
  <si>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Доходы бюджетов бюджетной системы Российской Федерации от возврата организациями остатков субсидий прошлых лет</t>
  </si>
  <si>
    <t>2 18 00000 00 0000 180</t>
  </si>
  <si>
    <t>Субсидии местным бюджетам из областного бюджета на содержание и ремонт автомобильных дорог общего пользования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</si>
  <si>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</si>
  <si>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Налоги на имущество</t>
  </si>
  <si>
    <t>1 09 04000 00 0000 110</t>
  </si>
  <si>
    <t>Земельный  налог  (по обязательствам, возникшим до 1 января 2006 года),мобилизуемый на территориях городских округов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</si>
  <si>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</si>
  <si>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</si>
  <si>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</si>
  <si>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1 11 05010 00 0000 120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</si>
  <si>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бюджетных и автономных учреждений)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</si>
  <si>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</si>
  <si>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</si>
  <si>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</si>
  <si>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</si>
  <si>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</si>
  <si>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</si>
  <si>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</si>
  <si>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</si>
  <si>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</si>
  <si>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</si>
  <si>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</si>
  <si>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>1 14 06010 00 0000 430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</si>
  <si>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</si>
  <si>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1 14 06020 00 0000 430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</si>
  <si>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зa счёт средств, поступивших от государственной корпорации - Фонда содействия реформированию жилищно-коммунального хозяйства</t>
  </si>
  <si>
    <t>Субсидии    бюджетам    городских округов    на    обеспечение    мероприятий    по    капитальному   ремонту многоквартирных домов и переселению граждан из аварийного жилищного фонда зa счёт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</si>
  <si>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   за   счет    средств,    поступивших   от   государственной   корпорации - Фонда   содействия   реформированию   жилишно-коммунального хозяйства</t>
  </si>
  <si>
    <t>Субсидии местным бюджетам из областного бюджета на реализацию мероприятий ведомственной целевой программы "Государственная кадастровая оценка земель" на 2012 год</t>
  </si>
  <si>
    <t>Субсидии местным бюджетам на реализацию областной целевой программы «Комплексная программа модернизации и реформирования жилищно-коммунального хозяйства Кировской области» на 2012-2015 годы</t>
  </si>
  <si>
    <t>Субвенции бюджетам на составление (изменение) списков кандидатов в присяжные заседатели федеральных  судов общей юрисдикции в Российской Федерации</t>
  </si>
  <si>
    <t>Субвенции бюджетам городских округов на составление (изменение) списков кандидатов в присяжные заседатели федеральных  судов общей юрисдикции в Российской Федерации</t>
  </si>
  <si>
    <t xml:space="preserve">Субвенции местным бюджетам из областного бюджета на реализацию государственного стандарта общего образования </t>
  </si>
  <si>
    <t>Субвенции местным бюджетам из областного бюджета на осуществление отдельных государственных полномочий по хранению и комплектованию муниципальных архивов документами Архивного фонда Российской Федерации и другими архивными документами, относящимися к государственной собственности области и находящимися на территориях муниципальных образований; государственному учету документов Архивного фонда Российской Федерации и других архивных документов, относящихся к государственной собственности области и находящихся на территориях муниципальных образований; оказанию государственных услуг по использованию документов Архивного фонда Российской Федерации и других архивных документов, относящихся к государственной собственности области, временно хранящихся в муниципальных архивах</t>
  </si>
  <si>
    <t>Субвенции местным бюджетам из областного бюджета на выполнение государственных полномочий по созданию и деятельности в муниципальных образованиях административной(ых) комиссии(ий) по рассмотрению дел об административных правонарушениях</t>
  </si>
  <si>
    <t>1 05 01 010 01 0000 110</t>
  </si>
  <si>
    <t>1 05 01020 01 0000 110</t>
  </si>
  <si>
    <t>1 05 01040 02 0000 110</t>
  </si>
  <si>
    <t>1 05 03000 01 0000 110</t>
  </si>
  <si>
    <t>1 06 00000 00 0000 000</t>
  </si>
  <si>
    <t>1 06 01000 00 0000 110</t>
  </si>
  <si>
    <t>1 06 01020 04 0000 110</t>
  </si>
  <si>
    <t>1 06 02000 02 0000 110</t>
  </si>
  <si>
    <t>1 06 02010 02 0000 110</t>
  </si>
  <si>
    <t>1 06 02020 02 0000 110</t>
  </si>
  <si>
    <t>1 06 06000 00 0000 110</t>
  </si>
  <si>
    <t>1 06 06010 00 0000 110</t>
  </si>
  <si>
    <t>1 06 06012 04 0000 110</t>
  </si>
  <si>
    <t>1 06 06020 00 0000 110</t>
  </si>
  <si>
    <t>1 06 06022 04 0000 110</t>
  </si>
  <si>
    <t>1 08 00000 00 0000 000</t>
  </si>
  <si>
    <t>1 08 03000 01 0000 110</t>
  </si>
  <si>
    <t>1 08 03010 01 0000 110</t>
  </si>
  <si>
    <t>Налог на прибыль организаций, зачислявшийся до 1 января 2005 года в местные бюджеты</t>
  </si>
  <si>
    <t>1 09 01000 00 0000 110</t>
  </si>
  <si>
    <t>1 09 01020 04 0000 110</t>
  </si>
  <si>
    <t xml:space="preserve">1 09 04050 00 0000 110  </t>
  </si>
  <si>
    <t>Денежные взыскания (штрафы) за нарушение законодательства о налогах и сборах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</si>
  <si>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</si>
  <si>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1 16 03000 00 0000 140</t>
  </si>
  <si>
    <t>1 16 03010 01 0000 140</t>
  </si>
  <si>
    <t>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</si>
  <si>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</si>
  <si>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1 16 06000 01 0000 140</t>
  </si>
  <si>
    <t>182</t>
  </si>
  <si>
    <t>188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</si>
  <si>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</si>
  <si>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 1 01 02010 01 0000 110</t>
  </si>
  <si>
    <t xml:space="preserve">  1 01 02020 01 0000 110 </t>
  </si>
  <si>
    <t>1 01 02030 01 0000 110</t>
  </si>
  <si>
    <t>1 01 02040 01 0000 110</t>
  </si>
  <si>
    <t>1 08 07000 01 0000 110</t>
  </si>
  <si>
    <t>192</t>
  </si>
  <si>
    <t>321</t>
  </si>
  <si>
    <t>Денежные взыскания (штрафы) за нарушение земельного законодательства</t>
  </si>
  <si>
    <t>1 16 25060 01 0000 140</t>
  </si>
  <si>
    <t>Управление Федеральной службы судебных приставов по Кировской области</t>
  </si>
  <si>
    <t>322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</si>
  <si>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</si>
  <si>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</si>
  <si>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1 16 21000 00 0000 140</t>
  </si>
  <si>
    <t>1 16 21040 04 0000 140</t>
  </si>
  <si>
    <t>Департамент экологии и природопользования Кировской области</t>
  </si>
  <si>
    <t>810</t>
  </si>
  <si>
    <t>814</t>
  </si>
  <si>
    <t>1 13 00000 00 0000 000</t>
  </si>
  <si>
    <t xml:space="preserve">БЕЗВОЗМЕЗДНЫЕ ПОСТУПЛЕНИЯ </t>
  </si>
  <si>
    <t xml:space="preserve">2 00 00000 00 0000 000 </t>
  </si>
  <si>
    <t xml:space="preserve">2 02 00000 00 0000 000 </t>
  </si>
  <si>
    <t>Субвенции бюджетам субъектов Российской Федерации и муниципальных образований</t>
  </si>
  <si>
    <t>2 02 03000 00 0000 151</t>
  </si>
  <si>
    <t>Субвенции бюджетам городских округов на выполнение передаваемых полномочий субъектов Российской Федерации</t>
  </si>
  <si>
    <t>1 11 05000 00 0000 120</t>
  </si>
  <si>
    <t>1 11 05030 00 0000 120</t>
  </si>
  <si>
    <t>1 11 05034 04 0000 120</t>
  </si>
  <si>
    <t>Управление образованием администрации муниципального образования "Город Кирово-Чепецк" Кировской области</t>
  </si>
  <si>
    <t>914</t>
  </si>
  <si>
    <t>Субсидии бюджетам субъектов Российской Федерации и муниципальных образований (межбюджетные субсидии)</t>
  </si>
  <si>
    <t>2 02 02000 00 0000 151</t>
  </si>
  <si>
    <t>Прочие субсидии</t>
  </si>
  <si>
    <t>Прочие субсидии бюджетам городских округов</t>
  </si>
  <si>
    <t>2 02 02999 00 0000 151</t>
  </si>
  <si>
    <t>2 02 02999 04 0000 151</t>
  </si>
  <si>
    <t>Субвенции бюджетам городских округов на  ежемесячное денежное вознаграждение за классное руководство</t>
  </si>
  <si>
    <t>2 02 03021 04 0000 151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</si>
  <si>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</si>
  <si>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</si>
  <si>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2 02 03029 00 0000 151</t>
  </si>
  <si>
    <t>2 02 03029 04 0000 151</t>
  </si>
  <si>
    <t>Финансовое управление администрации муниципального образования "Город Кирово-Чепецк" Кировской области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</si>
  <si>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</si>
  <si>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</si>
  <si>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</si>
  <si>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1 17 00000 00 0000 000</t>
  </si>
  <si>
    <t xml:space="preserve">1 09 04052 04 0000 110  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</si>
  <si>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</si>
  <si>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</si>
  <si>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правонарушения в области дорожного движения</t>
  </si>
  <si>
    <t>Прочие денежные взыскания (штрафы) за правонарушения в области дорожного движения</t>
  </si>
  <si>
    <t>1 16 30030 01 0000 140</t>
  </si>
  <si>
    <t>Управление Федеральной службы исполнения наказаний России по Кировской области</t>
  </si>
  <si>
    <t>320</t>
  </si>
  <si>
    <t>Управление ветеринарии по Кировской области</t>
  </si>
  <si>
    <t>811</t>
  </si>
  <si>
    <t>Департамент финансов Кировской области</t>
  </si>
  <si>
    <t>812</t>
  </si>
  <si>
    <t>1 16 33000 00 0000 140</t>
  </si>
  <si>
    <t>1 16 33040 04 0000 140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</si>
  <si>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</si>
  <si>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</si>
  <si>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 xml:space="preserve">Прочие доходы от оказания платных услуг (работ) 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</si>
  <si>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</si>
  <si>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</t>
  </si>
  <si>
    <t>Доходы,поступающие в порядке возмещения расходов, понесенных в связи с эксплуатацией имущества городских округов</t>
  </si>
  <si>
    <t xml:space="preserve">Прочие доходы от компенсации затрат государства     </t>
  </si>
  <si>
    <t>Прочие доходы  от  компенсации  затрат  бюджетов городских округов</t>
  </si>
  <si>
    <t>1 13 01000 00 0000 130</t>
  </si>
  <si>
    <t>1 13 01990 00 0000 130</t>
  </si>
  <si>
    <t>1 13 01994 04 0000 130</t>
  </si>
  <si>
    <t>1 13 02000 00 0000 130</t>
  </si>
  <si>
    <t>1 13 02060 00 0000 130</t>
  </si>
  <si>
    <t>1 13 02064 04 0000 130</t>
  </si>
  <si>
    <t xml:space="preserve">1 13 02990 00 0000 130   </t>
  </si>
  <si>
    <t xml:space="preserve">1 13 02994 04 0000 130   </t>
  </si>
  <si>
    <t>ДОХОДЫ ОТ ОКАЗАНИЯ ПЛАТНЫХ УСЛУГ (РАБОТ) 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</si>
  <si>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</si>
  <si>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</si>
  <si>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 xml:space="preserve">914 </t>
  </si>
  <si>
    <t>Прочие неналоговые доходы</t>
  </si>
  <si>
    <t>Субсидии местным бюджетам из областного бюджета на капитальный ремонт зданий и объектов муниципальных образовательных учреждений, реализующих основную общеобразовательную программу дошкольного образования, в 2012 году</t>
  </si>
  <si>
    <t>2 02 02999 04 4000 151</t>
  </si>
  <si>
    <t>Субсидии местным бюджетам на выравнивание бюджетной обеспеченности муниципальных образований области</t>
  </si>
  <si>
    <t>Межбюджетные трансферты местным бюджетам на модернизацию региональных систем общего образования</t>
  </si>
  <si>
    <t>2 02 04999 04 3500 151</t>
  </si>
  <si>
    <t>Прочие безвозмездные поступления в бюджеты городских округов</t>
  </si>
  <si>
    <t>2 07 04000 04 0000 180</t>
  </si>
  <si>
    <t>2 07 00000 00 0000 180</t>
  </si>
  <si>
    <t>1 11 05012 04 0000 120</t>
  </si>
  <si>
    <t>1 14 02042 04 0000 410</t>
  </si>
  <si>
    <t>1 14 02043 04 0000 410</t>
  </si>
  <si>
    <t>1 14 02040 04 0000 410</t>
  </si>
  <si>
    <t>Поступления сумм в возмещение вреда, причиняемого автомобильным дорогам транспортными средствами, осуществляющим перевозки тяжеловесных и (или) крупногабаритных грузов</t>
  </si>
  <si>
    <t>1 16 37000 00 0000 140</t>
  </si>
  <si>
    <t xml:space="preserve">936 </t>
  </si>
  <si>
    <t>1 16 37030 04 0000 140</t>
  </si>
  <si>
    <t>Субсидии бюджетам на обеспечение жильем молодых семей</t>
  </si>
  <si>
    <t>Субсидии бюджетам городских округов на обеспечение жильем молодых семей</t>
  </si>
  <si>
    <t>2 02 02008 00 0000 151</t>
  </si>
  <si>
    <t>2 02 02008 04 0000 151</t>
  </si>
  <si>
    <t>2 02 02999 04 1000 151</t>
  </si>
  <si>
    <t>Субсидии местным бюджетам из областного бюджета на создание систем предоставления первоочередных муниципальных услуг в электронном виде</t>
  </si>
  <si>
    <t>2 02 02999 04 3000 151</t>
  </si>
  <si>
    <t>2 02 02999 04 5000 151</t>
  </si>
  <si>
    <t>Субсидии местным бюджетам из областного бюджета на строительство и реконструкцию муниципальных объектов спортивной инфраструктуры в 2012 году</t>
  </si>
  <si>
    <t>2 02 02999 04 8100 151</t>
  </si>
  <si>
    <t>Межбюджетные трансферты местным бюджетам на проведение мероприятий по подключению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на 2012 год</t>
  </si>
  <si>
    <t>Межбюджетные трансферты на единовременную выплату работникам муниципальных учреждений культурно-досугового типа</t>
  </si>
  <si>
    <t>2 02 04999 04 3400 151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</si>
  <si>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</si>
  <si>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</si>
  <si>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</si>
  <si>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</si>
  <si>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</si>
  <si>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2 18 04000 04 0000 180</t>
  </si>
  <si>
    <t>2 18 04020 04 0000 180</t>
  </si>
  <si>
    <t>2 18 04030 04 0000 180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</si>
  <si>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</si>
  <si>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</si>
  <si>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</t>
  </si>
  <si>
    <t>1 17 01000 00 0000 180</t>
  </si>
  <si>
    <t>1 17 01040 04 0000 180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</si>
  <si>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</si>
  <si>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</si>
  <si>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2 02 01001 00 0000 151</t>
  </si>
  <si>
    <t xml:space="preserve">Дотации бюджетам городских округов на выравнивание бюджетной обеспеченности </t>
  </si>
  <si>
    <t>2 02 01001 04 0000 151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</si>
  <si>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</si>
  <si>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</si>
  <si>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2 02 01003 00 0000 151</t>
  </si>
  <si>
    <t>2 02 01003 04 0000 151</t>
  </si>
  <si>
    <t>2 02 01999 00 0000 151</t>
  </si>
  <si>
    <t>2 02 01999 04 0000 151</t>
  </si>
  <si>
    <t>Прочие дотации</t>
  </si>
  <si>
    <t>Прочие дотации бюджетам городских округов</t>
  </si>
  <si>
    <t>Иные межбюджетные трансферты</t>
  </si>
  <si>
    <t>2 02 04000 00 0000 151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</si>
  <si>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</si>
  <si>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</si>
  <si>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2 02 04999 00 0000 151</t>
  </si>
  <si>
    <t>2 02 04999 04 0000 151</t>
  </si>
  <si>
    <t>2 08 0000 00 0000 151</t>
  </si>
  <si>
    <t>2 08 04000 04 0000 180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</si>
  <si>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</si>
  <si>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</si>
  <si>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Администрация муниципального образования "Город Кирово-Чепецк" Кировской области</t>
  </si>
  <si>
    <t>936</t>
  </si>
  <si>
    <t>Государственная пошлина за выдачу разрешения на установку рекламной конструкции</t>
  </si>
  <si>
    <t>1 08 07150 01 0000 110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</si>
  <si>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</si>
  <si>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</si>
  <si>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</si>
  <si>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</si>
  <si>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1 11 05020 00 0000 120</t>
  </si>
  <si>
    <t>1 11 05024 04 0000 120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</si>
  <si>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</si>
  <si>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</si>
  <si>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</si>
  <si>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 бюджета муниципального образования за 2012 год по кодам классификации доходов бюджетов</t>
  </si>
  <si>
    <t>1 12 01010 01 0000 120</t>
  </si>
  <si>
    <t>1 12 01020 01 0000 120</t>
  </si>
  <si>
    <t>1 12 01030 01 0000 120</t>
  </si>
  <si>
    <t>1 12 01040 01 0000 120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</si>
  <si>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</si>
  <si>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</si>
  <si>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размещение отходов производства и потребления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</si>
  <si>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</si>
  <si>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Российской Федерациии о недрах</t>
  </si>
  <si>
    <t>1 16 25000 00 0000 140</t>
  </si>
  <si>
    <t>1 16 25010 01 0000 140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</si>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</sst>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5" fillId="0" borderId="1" xfId="0" applyNumberFormat="1" applyFont="1" applyFill="1" applyBorder="1" applyAlignment="1">
      <alignment horizontal="justify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Fill="1" applyBorder="1" applyAlignment="1">
      <alignment horizontal="justify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justify"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top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/>
    <xf numFmtId="0" fontId="5" fillId="0" borderId="1" xfId="1" applyFont="1" applyBorder="1" applyAlignment="1" applyProtection="1">
      <alignment horizontal="justify" vertical="top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8E0BA539D5C35C5EECBE10391E299BCA96A398A42EFE64A61B81BE336D78F090729427E77243F8FEbFM5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0"/>
  <sheetViews>
    <sheetView tabSelected="1" workbookViewId="0">
      <selection activeCell="I25" sqref="I25"/>
    </sheetView>
  </sheetViews>
  <sheetFormatPr defaultRowHeight="15.75"/>
  <cols>
    <col min="1" max="1" width="80.42578125" style="10" customWidth="1"/>
    <col min="2" max="2" width="10.7109375" style="3" customWidth="1"/>
    <col min="3" max="3" width="27.140625" style="3" customWidth="1"/>
    <col min="4" max="4" width="14.7109375" style="8" customWidth="1"/>
    <col min="5" max="5" width="13.42578125" style="2" customWidth="1"/>
    <col min="6" max="16384" width="9.140625" style="2"/>
  </cols>
  <sheetData>
    <row r="1" spans="1:13">
      <c r="A1" s="59" t="s">
        <v>115</v>
      </c>
      <c r="B1" s="59"/>
      <c r="C1" s="59"/>
      <c r="D1" s="59"/>
      <c r="E1" s="5"/>
    </row>
    <row r="2" spans="1:13">
      <c r="A2" s="59" t="s">
        <v>111</v>
      </c>
      <c r="B2" s="59"/>
      <c r="C2" s="59"/>
      <c r="D2" s="59"/>
      <c r="E2" s="5"/>
    </row>
    <row r="3" spans="1:13">
      <c r="A3" s="59" t="s">
        <v>112</v>
      </c>
      <c r="B3" s="59"/>
      <c r="C3" s="59"/>
      <c r="D3" s="59"/>
      <c r="E3" s="5"/>
    </row>
    <row r="4" spans="1:13">
      <c r="A4" s="59" t="s">
        <v>34</v>
      </c>
      <c r="B4" s="59"/>
      <c r="C4" s="59"/>
      <c r="D4" s="59"/>
      <c r="E4" s="5"/>
    </row>
    <row r="5" spans="1:13" s="3" customFormat="1" ht="34.5" customHeight="1">
      <c r="A5" s="58" t="s">
        <v>402</v>
      </c>
      <c r="B5" s="58"/>
      <c r="C5" s="58"/>
      <c r="D5" s="58"/>
      <c r="E5" s="1"/>
    </row>
    <row r="6" spans="1:13" s="53" customFormat="1" ht="18.75">
      <c r="A6" s="51"/>
      <c r="B6" s="50"/>
      <c r="C6" s="50"/>
      <c r="D6" s="52"/>
      <c r="E6" s="50"/>
    </row>
    <row r="7" spans="1:13" s="4" customFormat="1">
      <c r="A7" s="57" t="s">
        <v>116</v>
      </c>
      <c r="B7" s="55" t="s">
        <v>117</v>
      </c>
      <c r="C7" s="55"/>
      <c r="D7" s="56" t="s">
        <v>114</v>
      </c>
    </row>
    <row r="8" spans="1:13" s="4" customFormat="1" ht="51">
      <c r="A8" s="57"/>
      <c r="B8" s="18" t="s">
        <v>118</v>
      </c>
      <c r="C8" s="18" t="s">
        <v>113</v>
      </c>
      <c r="D8" s="56"/>
    </row>
    <row r="9" spans="1:13" s="29" customFormat="1" ht="12.75">
      <c r="A9" s="45" t="s">
        <v>119</v>
      </c>
      <c r="B9" s="17"/>
      <c r="C9" s="17"/>
      <c r="D9" s="26">
        <f>D10+D21+D28+D33+D84+D94+D100+D102+D107+D112+D119+D124+D129+D134+D148+D194</f>
        <v>1111291.04</v>
      </c>
      <c r="E9" s="28"/>
    </row>
    <row r="10" spans="1:13" s="40" customFormat="1" ht="25.5">
      <c r="A10" s="42" t="s">
        <v>120</v>
      </c>
      <c r="B10" s="19" t="s">
        <v>126</v>
      </c>
      <c r="C10" s="17"/>
      <c r="D10" s="26">
        <f>D11+D18</f>
        <v>8514.74</v>
      </c>
      <c r="E10" s="39"/>
      <c r="F10" s="39"/>
      <c r="G10" s="39"/>
      <c r="H10" s="39"/>
      <c r="I10" s="39"/>
      <c r="J10" s="39"/>
      <c r="K10" s="39"/>
      <c r="L10" s="39"/>
      <c r="M10" s="39"/>
    </row>
    <row r="11" spans="1:13" s="30" customFormat="1" ht="12.75">
      <c r="A11" s="23" t="s">
        <v>121</v>
      </c>
      <c r="B11" s="20" t="s">
        <v>126</v>
      </c>
      <c r="C11" s="12" t="s">
        <v>131</v>
      </c>
      <c r="D11" s="27">
        <f>D12</f>
        <v>8493.74</v>
      </c>
    </row>
    <row r="12" spans="1:13" s="30" customFormat="1" ht="12.75">
      <c r="A12" s="11" t="s">
        <v>122</v>
      </c>
      <c r="B12" s="20" t="s">
        <v>126</v>
      </c>
      <c r="C12" s="12" t="s">
        <v>124</v>
      </c>
      <c r="D12" s="27">
        <f>D13</f>
        <v>8493.74</v>
      </c>
    </row>
    <row r="13" spans="1:13" s="30" customFormat="1" ht="12.75">
      <c r="A13" s="11" t="s">
        <v>123</v>
      </c>
      <c r="B13" s="20" t="s">
        <v>126</v>
      </c>
      <c r="C13" s="12" t="s">
        <v>125</v>
      </c>
      <c r="D13" s="27">
        <f>SUM(D14:D17)</f>
        <v>8493.74</v>
      </c>
    </row>
    <row r="14" spans="1:13" s="30" customFormat="1" ht="12.75">
      <c r="A14" s="11" t="s">
        <v>407</v>
      </c>
      <c r="B14" s="20" t="s">
        <v>126</v>
      </c>
      <c r="C14" s="12" t="s">
        <v>403</v>
      </c>
      <c r="D14" s="36">
        <v>414.52</v>
      </c>
    </row>
    <row r="15" spans="1:13" s="30" customFormat="1" ht="12.75">
      <c r="A15" s="11" t="s">
        <v>408</v>
      </c>
      <c r="B15" s="20" t="s">
        <v>126</v>
      </c>
      <c r="C15" s="12" t="s">
        <v>404</v>
      </c>
      <c r="D15" s="36">
        <v>21.56</v>
      </c>
    </row>
    <row r="16" spans="1:13" s="30" customFormat="1" ht="12.75">
      <c r="A16" s="11" t="s">
        <v>170</v>
      </c>
      <c r="B16" s="20" t="s">
        <v>126</v>
      </c>
      <c r="C16" s="12" t="s">
        <v>405</v>
      </c>
      <c r="D16" s="36">
        <v>6248.39</v>
      </c>
    </row>
    <row r="17" spans="1:4" s="30" customFormat="1" ht="12.75">
      <c r="A17" s="11" t="s">
        <v>409</v>
      </c>
      <c r="B17" s="20" t="s">
        <v>126</v>
      </c>
      <c r="C17" s="12" t="s">
        <v>406</v>
      </c>
      <c r="D17" s="36">
        <v>1809.27</v>
      </c>
    </row>
    <row r="18" spans="1:4" s="30" customFormat="1" ht="51">
      <c r="A18" s="11" t="s">
        <v>410</v>
      </c>
      <c r="B18" s="20" t="s">
        <v>126</v>
      </c>
      <c r="C18" s="12" t="s">
        <v>412</v>
      </c>
      <c r="D18" s="27">
        <f>SUM(D19:D20)</f>
        <v>21</v>
      </c>
    </row>
    <row r="19" spans="1:4" s="30" customFormat="1" ht="25.5">
      <c r="A19" s="38" t="s">
        <v>411</v>
      </c>
      <c r="B19" s="20" t="s">
        <v>126</v>
      </c>
      <c r="C19" s="12" t="s">
        <v>413</v>
      </c>
      <c r="D19" s="27">
        <v>20</v>
      </c>
    </row>
    <row r="20" spans="1:4" s="30" customFormat="1" ht="25.5">
      <c r="A20" s="11" t="s">
        <v>128</v>
      </c>
      <c r="B20" s="20" t="s">
        <v>126</v>
      </c>
      <c r="C20" s="22" t="s">
        <v>129</v>
      </c>
      <c r="D20" s="27">
        <v>1</v>
      </c>
    </row>
    <row r="21" spans="1:4" s="43" customFormat="1" ht="25.5">
      <c r="A21" s="42" t="s">
        <v>133</v>
      </c>
      <c r="B21" s="17">
        <v>141</v>
      </c>
      <c r="C21" s="41"/>
      <c r="D21" s="26">
        <f>D22</f>
        <v>658.35</v>
      </c>
    </row>
    <row r="22" spans="1:4" s="30" customFormat="1" ht="12.75">
      <c r="A22" s="23" t="s">
        <v>121</v>
      </c>
      <c r="B22" s="20" t="s">
        <v>134</v>
      </c>
      <c r="C22" s="12" t="s">
        <v>131</v>
      </c>
      <c r="D22" s="27">
        <f>D23</f>
        <v>658.35</v>
      </c>
    </row>
    <row r="23" spans="1:4" s="30" customFormat="1" ht="12.75">
      <c r="A23" s="11" t="s">
        <v>127</v>
      </c>
      <c r="B23" s="20" t="s">
        <v>134</v>
      </c>
      <c r="C23" s="12" t="s">
        <v>130</v>
      </c>
      <c r="D23" s="27">
        <f>D24+D26+D25</f>
        <v>658.35</v>
      </c>
    </row>
    <row r="24" spans="1:4" s="30" customFormat="1" ht="38.25">
      <c r="A24" s="11" t="s">
        <v>135</v>
      </c>
      <c r="B24" s="21">
        <v>141</v>
      </c>
      <c r="C24" s="12" t="s">
        <v>136</v>
      </c>
      <c r="D24" s="27">
        <v>50</v>
      </c>
    </row>
    <row r="25" spans="1:4" s="30" customFormat="1" ht="38.25">
      <c r="A25" s="11" t="s">
        <v>141</v>
      </c>
      <c r="B25" s="21">
        <v>141</v>
      </c>
      <c r="C25" s="12" t="s">
        <v>142</v>
      </c>
      <c r="D25" s="27">
        <v>540.23</v>
      </c>
    </row>
    <row r="26" spans="1:4" s="30" customFormat="1" ht="12.75">
      <c r="A26" s="11" t="s">
        <v>137</v>
      </c>
      <c r="B26" s="21">
        <v>141</v>
      </c>
      <c r="C26" s="12" t="s">
        <v>139</v>
      </c>
      <c r="D26" s="27">
        <f>D27</f>
        <v>68.12</v>
      </c>
    </row>
    <row r="27" spans="1:4" s="30" customFormat="1" ht="25.5">
      <c r="A27" s="11" t="s">
        <v>138</v>
      </c>
      <c r="B27" s="21">
        <v>141</v>
      </c>
      <c r="C27" s="12" t="s">
        <v>54</v>
      </c>
      <c r="D27" s="27">
        <v>68.12</v>
      </c>
    </row>
    <row r="28" spans="1:4" s="30" customFormat="1" ht="38.25">
      <c r="A28" s="42" t="s">
        <v>143</v>
      </c>
      <c r="B28" s="17">
        <v>177</v>
      </c>
      <c r="C28" s="21"/>
      <c r="D28" s="26">
        <f>D29</f>
        <v>696.38</v>
      </c>
    </row>
    <row r="29" spans="1:4" s="30" customFormat="1" ht="12.75">
      <c r="A29" s="23" t="s">
        <v>121</v>
      </c>
      <c r="B29" s="20" t="s">
        <v>144</v>
      </c>
      <c r="C29" s="12" t="s">
        <v>131</v>
      </c>
      <c r="D29" s="27">
        <f>D30</f>
        <v>696.38</v>
      </c>
    </row>
    <row r="30" spans="1:4" s="30" customFormat="1" ht="12.75">
      <c r="A30" s="11" t="s">
        <v>127</v>
      </c>
      <c r="B30" s="20" t="s">
        <v>144</v>
      </c>
      <c r="C30" s="12" t="s">
        <v>130</v>
      </c>
      <c r="D30" s="27">
        <f>D31</f>
        <v>696.38</v>
      </c>
    </row>
    <row r="31" spans="1:4" s="30" customFormat="1" ht="12.75">
      <c r="A31" s="11" t="s">
        <v>137</v>
      </c>
      <c r="B31" s="21">
        <v>177</v>
      </c>
      <c r="C31" s="12" t="s">
        <v>139</v>
      </c>
      <c r="D31" s="27">
        <f>D32</f>
        <v>696.38</v>
      </c>
    </row>
    <row r="32" spans="1:4" s="30" customFormat="1" ht="25.5">
      <c r="A32" s="11" t="s">
        <v>138</v>
      </c>
      <c r="B32" s="21">
        <v>177</v>
      </c>
      <c r="C32" s="12" t="s">
        <v>54</v>
      </c>
      <c r="D32" s="27">
        <v>696.38</v>
      </c>
    </row>
    <row r="33" spans="1:4" s="29" customFormat="1" ht="12.75">
      <c r="A33" s="42" t="s">
        <v>63</v>
      </c>
      <c r="B33" s="17">
        <v>182</v>
      </c>
      <c r="C33" s="17"/>
      <c r="D33" s="26">
        <f>D34</f>
        <v>520180.67000000004</v>
      </c>
    </row>
    <row r="34" spans="1:4" s="30" customFormat="1" ht="12.75">
      <c r="A34" s="23" t="s">
        <v>121</v>
      </c>
      <c r="B34" s="20" t="s">
        <v>239</v>
      </c>
      <c r="C34" s="12" t="s">
        <v>131</v>
      </c>
      <c r="D34" s="27">
        <f>D35+D41+D58+D69+D72+D78</f>
        <v>520180.67000000004</v>
      </c>
    </row>
    <row r="35" spans="1:4" s="30" customFormat="1" ht="12.75">
      <c r="A35" s="11" t="s">
        <v>145</v>
      </c>
      <c r="B35" s="20" t="s">
        <v>239</v>
      </c>
      <c r="C35" s="12" t="s">
        <v>166</v>
      </c>
      <c r="D35" s="27">
        <f>D36</f>
        <v>396261.44</v>
      </c>
    </row>
    <row r="36" spans="1:4" s="30" customFormat="1" ht="12.75">
      <c r="A36" s="11" t="s">
        <v>146</v>
      </c>
      <c r="B36" s="20" t="s">
        <v>239</v>
      </c>
      <c r="C36" s="12" t="s">
        <v>167</v>
      </c>
      <c r="D36" s="27">
        <f>SUM(D37:D40)</f>
        <v>396261.44</v>
      </c>
    </row>
    <row r="37" spans="1:4" s="30" customFormat="1" ht="38.25">
      <c r="A37" s="11" t="s">
        <v>414</v>
      </c>
      <c r="B37" s="20" t="s">
        <v>239</v>
      </c>
      <c r="C37" s="22" t="s">
        <v>242</v>
      </c>
      <c r="D37" s="27">
        <v>391633.35</v>
      </c>
    </row>
    <row r="38" spans="1:4" s="30" customFormat="1" ht="63.75">
      <c r="A38" s="11" t="s">
        <v>0</v>
      </c>
      <c r="B38" s="20" t="s">
        <v>239</v>
      </c>
      <c r="C38" s="22" t="s">
        <v>243</v>
      </c>
      <c r="D38" s="27">
        <v>3687.03</v>
      </c>
    </row>
    <row r="39" spans="1:4" s="30" customFormat="1" ht="25.5">
      <c r="A39" s="54" t="s">
        <v>1</v>
      </c>
      <c r="B39" s="20" t="s">
        <v>239</v>
      </c>
      <c r="C39" s="22" t="s">
        <v>244</v>
      </c>
      <c r="D39" s="27">
        <v>860.48</v>
      </c>
    </row>
    <row r="40" spans="1:4" s="30" customFormat="1" ht="51">
      <c r="A40" s="11" t="s">
        <v>2</v>
      </c>
      <c r="B40" s="20" t="s">
        <v>239</v>
      </c>
      <c r="C40" s="22" t="s">
        <v>245</v>
      </c>
      <c r="D40" s="27">
        <v>80.58</v>
      </c>
    </row>
    <row r="41" spans="1:4" s="30" customFormat="1" ht="12.75">
      <c r="A41" s="11" t="s">
        <v>147</v>
      </c>
      <c r="B41" s="20" t="s">
        <v>239</v>
      </c>
      <c r="C41" s="12" t="s">
        <v>168</v>
      </c>
      <c r="D41" s="27">
        <f>D42+D52+D55</f>
        <v>46020.84</v>
      </c>
    </row>
    <row r="42" spans="1:4" s="30" customFormat="1" ht="12.75">
      <c r="A42" s="11" t="s">
        <v>148</v>
      </c>
      <c r="B42" s="20" t="s">
        <v>239</v>
      </c>
      <c r="C42" s="12" t="s">
        <v>53</v>
      </c>
      <c r="D42" s="27">
        <f>D43+D46+D49</f>
        <v>10733.34</v>
      </c>
    </row>
    <row r="43" spans="1:4" s="30" customFormat="1" ht="25.5">
      <c r="A43" s="11" t="s">
        <v>149</v>
      </c>
      <c r="B43" s="20" t="s">
        <v>239</v>
      </c>
      <c r="C43" s="12" t="s">
        <v>210</v>
      </c>
      <c r="D43" s="27">
        <f>SUM(D44:D45)</f>
        <v>8017.39</v>
      </c>
    </row>
    <row r="44" spans="1:4" s="30" customFormat="1" ht="25.5">
      <c r="A44" s="11" t="s">
        <v>149</v>
      </c>
      <c r="B44" s="20" t="s">
        <v>239</v>
      </c>
      <c r="C44" s="12" t="s">
        <v>68</v>
      </c>
      <c r="D44" s="27">
        <v>8067.26</v>
      </c>
    </row>
    <row r="45" spans="1:4" s="30" customFormat="1" ht="25.5">
      <c r="A45" s="11" t="s">
        <v>72</v>
      </c>
      <c r="B45" s="20" t="s">
        <v>239</v>
      </c>
      <c r="C45" s="12" t="s">
        <v>73</v>
      </c>
      <c r="D45" s="27">
        <v>-49.87</v>
      </c>
    </row>
    <row r="46" spans="1:4" s="30" customFormat="1" ht="25.5">
      <c r="A46" s="11" t="s">
        <v>150</v>
      </c>
      <c r="B46" s="20" t="s">
        <v>239</v>
      </c>
      <c r="C46" s="12" t="s">
        <v>211</v>
      </c>
      <c r="D46" s="27">
        <f>SUM(D47:D48)</f>
        <v>2331.88</v>
      </c>
    </row>
    <row r="47" spans="1:4" s="30" customFormat="1" ht="25.5">
      <c r="A47" s="11" t="s">
        <v>150</v>
      </c>
      <c r="B47" s="20" t="s">
        <v>239</v>
      </c>
      <c r="C47" s="12" t="s">
        <v>69</v>
      </c>
      <c r="D47" s="27">
        <v>2430.02</v>
      </c>
    </row>
    <row r="48" spans="1:4" s="30" customFormat="1" ht="38.25">
      <c r="A48" s="11" t="s">
        <v>70</v>
      </c>
      <c r="B48" s="20" t="s">
        <v>239</v>
      </c>
      <c r="C48" s="12" t="s">
        <v>71</v>
      </c>
      <c r="D48" s="27">
        <v>-98.14</v>
      </c>
    </row>
    <row r="49" spans="1:4" s="30" customFormat="1" ht="25.5">
      <c r="A49" s="11" t="s">
        <v>74</v>
      </c>
      <c r="B49" s="20" t="s">
        <v>239</v>
      </c>
      <c r="C49" s="12" t="s">
        <v>212</v>
      </c>
      <c r="D49" s="27">
        <f>SUM(D50:D51)</f>
        <v>384.07</v>
      </c>
    </row>
    <row r="50" spans="1:4" s="30" customFormat="1" ht="25.5">
      <c r="A50" s="11" t="s">
        <v>74</v>
      </c>
      <c r="B50" s="20" t="s">
        <v>239</v>
      </c>
      <c r="C50" s="12" t="s">
        <v>76</v>
      </c>
      <c r="D50" s="27">
        <v>331.9</v>
      </c>
    </row>
    <row r="51" spans="1:4" s="30" customFormat="1" ht="25.5">
      <c r="A51" s="11" t="s">
        <v>75</v>
      </c>
      <c r="B51" s="20" t="s">
        <v>239</v>
      </c>
      <c r="C51" s="12" t="s">
        <v>77</v>
      </c>
      <c r="D51" s="27">
        <v>52.17</v>
      </c>
    </row>
    <row r="52" spans="1:4" s="30" customFormat="1" ht="12.75">
      <c r="A52" s="11" t="s">
        <v>151</v>
      </c>
      <c r="B52" s="20" t="s">
        <v>239</v>
      </c>
      <c r="C52" s="12" t="s">
        <v>169</v>
      </c>
      <c r="D52" s="27">
        <f>SUM(D53:D54)</f>
        <v>35266.06</v>
      </c>
    </row>
    <row r="53" spans="1:4" s="30" customFormat="1" ht="12.75">
      <c r="A53" s="11" t="s">
        <v>151</v>
      </c>
      <c r="B53" s="20" t="s">
        <v>239</v>
      </c>
      <c r="C53" s="12" t="s">
        <v>79</v>
      </c>
      <c r="D53" s="27">
        <v>35373.589999999997</v>
      </c>
    </row>
    <row r="54" spans="1:4" s="30" customFormat="1" ht="25.5">
      <c r="A54" s="11" t="s">
        <v>78</v>
      </c>
      <c r="B54" s="20" t="s">
        <v>239</v>
      </c>
      <c r="C54" s="12" t="s">
        <v>80</v>
      </c>
      <c r="D54" s="27">
        <v>-107.53</v>
      </c>
    </row>
    <row r="55" spans="1:4" s="30" customFormat="1" ht="12.75">
      <c r="A55" s="11" t="s">
        <v>152</v>
      </c>
      <c r="B55" s="20" t="s">
        <v>239</v>
      </c>
      <c r="C55" s="12" t="s">
        <v>213</v>
      </c>
      <c r="D55" s="27">
        <f>SUM(D56:D57)</f>
        <v>21.439999999999998</v>
      </c>
    </row>
    <row r="56" spans="1:4" s="30" customFormat="1" ht="12.75">
      <c r="A56" s="11" t="s">
        <v>152</v>
      </c>
      <c r="B56" s="20" t="s">
        <v>239</v>
      </c>
      <c r="C56" s="12" t="s">
        <v>82</v>
      </c>
      <c r="D56" s="27">
        <v>107.33</v>
      </c>
    </row>
    <row r="57" spans="1:4" s="30" customFormat="1" ht="12.75">
      <c r="A57" s="11" t="s">
        <v>81</v>
      </c>
      <c r="B57" s="20" t="s">
        <v>239</v>
      </c>
      <c r="C57" s="12" t="s">
        <v>83</v>
      </c>
      <c r="D57" s="27">
        <v>-85.89</v>
      </c>
    </row>
    <row r="58" spans="1:4" s="30" customFormat="1" ht="12.75">
      <c r="A58" s="11" t="s">
        <v>153</v>
      </c>
      <c r="B58" s="20" t="s">
        <v>239</v>
      </c>
      <c r="C58" s="12" t="s">
        <v>214</v>
      </c>
      <c r="D58" s="27">
        <f>D59+D61+D64</f>
        <v>71908.149999999994</v>
      </c>
    </row>
    <row r="59" spans="1:4" s="30" customFormat="1" ht="12.75">
      <c r="A59" s="11" t="s">
        <v>154</v>
      </c>
      <c r="B59" s="20" t="s">
        <v>239</v>
      </c>
      <c r="C59" s="12" t="s">
        <v>215</v>
      </c>
      <c r="D59" s="27">
        <f>D60</f>
        <v>14279.86</v>
      </c>
    </row>
    <row r="60" spans="1:4" s="30" customFormat="1" ht="25.5">
      <c r="A60" s="11" t="s">
        <v>155</v>
      </c>
      <c r="B60" s="20" t="s">
        <v>239</v>
      </c>
      <c r="C60" s="22" t="s">
        <v>216</v>
      </c>
      <c r="D60" s="27">
        <v>14279.86</v>
      </c>
    </row>
    <row r="61" spans="1:4" s="30" customFormat="1" ht="12.75">
      <c r="A61" s="11" t="s">
        <v>156</v>
      </c>
      <c r="B61" s="20" t="s">
        <v>239</v>
      </c>
      <c r="C61" s="12" t="s">
        <v>217</v>
      </c>
      <c r="D61" s="27">
        <f>D62+D63</f>
        <v>27324.170000000002</v>
      </c>
    </row>
    <row r="62" spans="1:4" s="30" customFormat="1" ht="25.5">
      <c r="A62" s="11" t="s">
        <v>157</v>
      </c>
      <c r="B62" s="20" t="s">
        <v>239</v>
      </c>
      <c r="C62" s="22" t="s">
        <v>218</v>
      </c>
      <c r="D62" s="27">
        <v>27323.24</v>
      </c>
    </row>
    <row r="63" spans="1:4" s="30" customFormat="1" ht="12.75">
      <c r="A63" s="11" t="s">
        <v>158</v>
      </c>
      <c r="B63" s="20" t="s">
        <v>239</v>
      </c>
      <c r="C63" s="22" t="s">
        <v>219</v>
      </c>
      <c r="D63" s="27">
        <v>0.93</v>
      </c>
    </row>
    <row r="64" spans="1:4" s="30" customFormat="1" ht="12.75">
      <c r="A64" s="11" t="s">
        <v>159</v>
      </c>
      <c r="B64" s="20" t="s">
        <v>239</v>
      </c>
      <c r="C64" s="12" t="s">
        <v>220</v>
      </c>
      <c r="D64" s="27">
        <f>D65+D67</f>
        <v>30304.12</v>
      </c>
    </row>
    <row r="65" spans="1:4" s="30" customFormat="1" ht="25.5">
      <c r="A65" s="11" t="s">
        <v>160</v>
      </c>
      <c r="B65" s="20" t="s">
        <v>239</v>
      </c>
      <c r="C65" s="22" t="s">
        <v>221</v>
      </c>
      <c r="D65" s="27">
        <f>D66</f>
        <v>1837.7</v>
      </c>
    </row>
    <row r="66" spans="1:4" s="30" customFormat="1" ht="38.25">
      <c r="A66" s="11" t="s">
        <v>161</v>
      </c>
      <c r="B66" s="20" t="s">
        <v>239</v>
      </c>
      <c r="C66" s="22" t="s">
        <v>222</v>
      </c>
      <c r="D66" s="27">
        <v>1837.7</v>
      </c>
    </row>
    <row r="67" spans="1:4" s="30" customFormat="1" ht="25.5">
      <c r="A67" s="11" t="s">
        <v>162</v>
      </c>
      <c r="B67" s="20" t="s">
        <v>239</v>
      </c>
      <c r="C67" s="22" t="s">
        <v>223</v>
      </c>
      <c r="D67" s="27">
        <f>D68</f>
        <v>28466.42</v>
      </c>
    </row>
    <row r="68" spans="1:4" s="30" customFormat="1" ht="38.25">
      <c r="A68" s="11" t="s">
        <v>163</v>
      </c>
      <c r="B68" s="20" t="s">
        <v>239</v>
      </c>
      <c r="C68" s="22" t="s">
        <v>224</v>
      </c>
      <c r="D68" s="27">
        <v>28466.42</v>
      </c>
    </row>
    <row r="69" spans="1:4" s="30" customFormat="1" ht="12.75">
      <c r="A69" s="11" t="s">
        <v>164</v>
      </c>
      <c r="B69" s="20" t="s">
        <v>239</v>
      </c>
      <c r="C69" s="12" t="s">
        <v>225</v>
      </c>
      <c r="D69" s="27">
        <f>D70</f>
        <v>5705.1</v>
      </c>
    </row>
    <row r="70" spans="1:4" s="30" customFormat="1" ht="25.5">
      <c r="A70" s="11" t="s">
        <v>165</v>
      </c>
      <c r="B70" s="20" t="s">
        <v>239</v>
      </c>
      <c r="C70" s="12" t="s">
        <v>226</v>
      </c>
      <c r="D70" s="27">
        <f>D71</f>
        <v>5705.1</v>
      </c>
    </row>
    <row r="71" spans="1:4" s="30" customFormat="1" ht="25.5">
      <c r="A71" s="11" t="s">
        <v>58</v>
      </c>
      <c r="B71" s="20" t="s">
        <v>239</v>
      </c>
      <c r="C71" s="12" t="s">
        <v>227</v>
      </c>
      <c r="D71" s="27">
        <v>5705.1</v>
      </c>
    </row>
    <row r="72" spans="1:4" s="30" customFormat="1" ht="25.5">
      <c r="A72" s="23" t="s">
        <v>59</v>
      </c>
      <c r="B72" s="20" t="s">
        <v>239</v>
      </c>
      <c r="C72" s="21" t="s">
        <v>86</v>
      </c>
      <c r="D72" s="27">
        <f>D73+D75</f>
        <v>73.87</v>
      </c>
    </row>
    <row r="73" spans="1:4" s="30" customFormat="1" ht="12.75">
      <c r="A73" s="23" t="s">
        <v>228</v>
      </c>
      <c r="B73" s="20" t="s">
        <v>239</v>
      </c>
      <c r="C73" s="21" t="s">
        <v>229</v>
      </c>
      <c r="D73" s="27">
        <f>D74</f>
        <v>1.1200000000000001</v>
      </c>
    </row>
    <row r="74" spans="1:4" s="30" customFormat="1" ht="25.5">
      <c r="A74" s="23" t="s">
        <v>177</v>
      </c>
      <c r="B74" s="20" t="s">
        <v>239</v>
      </c>
      <c r="C74" s="21" t="s">
        <v>230</v>
      </c>
      <c r="D74" s="27">
        <v>1.1200000000000001</v>
      </c>
    </row>
    <row r="75" spans="1:4" s="30" customFormat="1" ht="12.75">
      <c r="A75" s="11" t="s">
        <v>178</v>
      </c>
      <c r="B75" s="20" t="s">
        <v>239</v>
      </c>
      <c r="C75" s="22" t="s">
        <v>179</v>
      </c>
      <c r="D75" s="27">
        <f>D76</f>
        <v>72.75</v>
      </c>
    </row>
    <row r="76" spans="1:4" s="30" customFormat="1" ht="12.75">
      <c r="A76" s="46" t="s">
        <v>60</v>
      </c>
      <c r="B76" s="20" t="s">
        <v>239</v>
      </c>
      <c r="C76" s="21" t="s">
        <v>231</v>
      </c>
      <c r="D76" s="27">
        <f>D77</f>
        <v>72.75</v>
      </c>
    </row>
    <row r="77" spans="1:4" s="30" customFormat="1" ht="25.5">
      <c r="A77" s="47" t="s">
        <v>180</v>
      </c>
      <c r="B77" s="20" t="s">
        <v>239</v>
      </c>
      <c r="C77" s="21" t="s">
        <v>289</v>
      </c>
      <c r="D77" s="27">
        <v>72.75</v>
      </c>
    </row>
    <row r="78" spans="1:4" s="30" customFormat="1" ht="12.75">
      <c r="A78" s="11" t="s">
        <v>127</v>
      </c>
      <c r="B78" s="20" t="s">
        <v>239</v>
      </c>
      <c r="C78" s="12" t="s">
        <v>130</v>
      </c>
      <c r="D78" s="27">
        <f>D79+D82+D83</f>
        <v>211.27000000000004</v>
      </c>
    </row>
    <row r="79" spans="1:4" s="30" customFormat="1" ht="12.75">
      <c r="A79" s="11" t="s">
        <v>232</v>
      </c>
      <c r="B79" s="20" t="s">
        <v>239</v>
      </c>
      <c r="C79" s="12" t="s">
        <v>234</v>
      </c>
      <c r="D79" s="27">
        <f>D80+D81</f>
        <v>177.10000000000002</v>
      </c>
    </row>
    <row r="80" spans="1:4" s="30" customFormat="1" ht="63.75">
      <c r="A80" s="11" t="s">
        <v>171</v>
      </c>
      <c r="B80" s="20" t="s">
        <v>239</v>
      </c>
      <c r="C80" s="22" t="s">
        <v>235</v>
      </c>
      <c r="D80" s="27">
        <v>140.49</v>
      </c>
    </row>
    <row r="81" spans="1:4" s="30" customFormat="1" ht="38.25">
      <c r="A81" s="11" t="s">
        <v>233</v>
      </c>
      <c r="B81" s="20" t="s">
        <v>239</v>
      </c>
      <c r="C81" s="22" t="s">
        <v>236</v>
      </c>
      <c r="D81" s="27">
        <v>36.61</v>
      </c>
    </row>
    <row r="82" spans="1:4" s="30" customFormat="1" ht="38.25">
      <c r="A82" s="11" t="s">
        <v>237</v>
      </c>
      <c r="B82" s="20" t="s">
        <v>239</v>
      </c>
      <c r="C82" s="12" t="s">
        <v>238</v>
      </c>
      <c r="D82" s="27">
        <v>26.17</v>
      </c>
    </row>
    <row r="83" spans="1:4" s="30" customFormat="1" ht="38.25">
      <c r="A83" s="11" t="s">
        <v>291</v>
      </c>
      <c r="B83" s="20" t="s">
        <v>239</v>
      </c>
      <c r="C83" s="12" t="s">
        <v>290</v>
      </c>
      <c r="D83" s="27">
        <v>8</v>
      </c>
    </row>
    <row r="84" spans="1:4" s="40" customFormat="1" ht="12.75">
      <c r="A84" s="48" t="s">
        <v>85</v>
      </c>
      <c r="B84" s="17">
        <v>188</v>
      </c>
      <c r="C84" s="17"/>
      <c r="D84" s="26">
        <f>D85</f>
        <v>2315.83</v>
      </c>
    </row>
    <row r="85" spans="1:4" s="30" customFormat="1" ht="12.75">
      <c r="A85" s="23" t="s">
        <v>121</v>
      </c>
      <c r="B85" s="20" t="s">
        <v>240</v>
      </c>
      <c r="C85" s="12" t="s">
        <v>131</v>
      </c>
      <c r="D85" s="27">
        <f>D86</f>
        <v>2315.83</v>
      </c>
    </row>
    <row r="86" spans="1:4" s="30" customFormat="1" ht="12.75">
      <c r="A86" s="11" t="s">
        <v>127</v>
      </c>
      <c r="B86" s="20" t="s">
        <v>240</v>
      </c>
      <c r="C86" s="12" t="s">
        <v>130</v>
      </c>
      <c r="D86" s="27">
        <f>D87+D88+D89+D91+D92</f>
        <v>2315.83</v>
      </c>
    </row>
    <row r="87" spans="1:4" s="30" customFormat="1" ht="38.25">
      <c r="A87" s="11" t="s">
        <v>135</v>
      </c>
      <c r="B87" s="21">
        <v>188</v>
      </c>
      <c r="C87" s="12" t="s">
        <v>136</v>
      </c>
      <c r="D87" s="27">
        <v>21</v>
      </c>
    </row>
    <row r="88" spans="1:4" s="30" customFormat="1" ht="38.25">
      <c r="A88" s="11" t="s">
        <v>141</v>
      </c>
      <c r="B88" s="21">
        <v>188</v>
      </c>
      <c r="C88" s="12" t="s">
        <v>142</v>
      </c>
      <c r="D88" s="27">
        <v>47.1</v>
      </c>
    </row>
    <row r="89" spans="1:4" s="30" customFormat="1" ht="12.75">
      <c r="A89" s="11" t="s">
        <v>292</v>
      </c>
      <c r="B89" s="21">
        <v>188</v>
      </c>
      <c r="C89" s="37" t="s">
        <v>132</v>
      </c>
      <c r="D89" s="27">
        <f>D90</f>
        <v>22.8</v>
      </c>
    </row>
    <row r="90" spans="1:4" s="30" customFormat="1" ht="12.75">
      <c r="A90" s="11" t="s">
        <v>293</v>
      </c>
      <c r="B90" s="21">
        <v>188</v>
      </c>
      <c r="C90" s="37" t="s">
        <v>294</v>
      </c>
      <c r="D90" s="27">
        <v>22.8</v>
      </c>
    </row>
    <row r="91" spans="1:4" s="30" customFormat="1" ht="38.25">
      <c r="A91" s="11" t="s">
        <v>291</v>
      </c>
      <c r="B91" s="20" t="s">
        <v>240</v>
      </c>
      <c r="C91" s="12" t="s">
        <v>290</v>
      </c>
      <c r="D91" s="27">
        <v>336.15</v>
      </c>
    </row>
    <row r="92" spans="1:4" s="30" customFormat="1" ht="12.75">
      <c r="A92" s="11" t="s">
        <v>137</v>
      </c>
      <c r="B92" s="20" t="s">
        <v>240</v>
      </c>
      <c r="C92" s="12" t="s">
        <v>139</v>
      </c>
      <c r="D92" s="27">
        <f>D93</f>
        <v>1888.78</v>
      </c>
    </row>
    <row r="93" spans="1:4" s="30" customFormat="1" ht="25.5">
      <c r="A93" s="11" t="s">
        <v>138</v>
      </c>
      <c r="B93" s="20" t="s">
        <v>240</v>
      </c>
      <c r="C93" s="12" t="s">
        <v>140</v>
      </c>
      <c r="D93" s="27">
        <v>1888.78</v>
      </c>
    </row>
    <row r="94" spans="1:4" s="40" customFormat="1" ht="12.75">
      <c r="A94" s="42" t="s">
        <v>64</v>
      </c>
      <c r="B94" s="17">
        <v>192</v>
      </c>
      <c r="C94" s="17"/>
      <c r="D94" s="26">
        <f>D95</f>
        <v>1239.96</v>
      </c>
    </row>
    <row r="95" spans="1:4" s="30" customFormat="1" ht="12.75">
      <c r="A95" s="23" t="s">
        <v>121</v>
      </c>
      <c r="B95" s="20" t="s">
        <v>247</v>
      </c>
      <c r="C95" s="12" t="s">
        <v>131</v>
      </c>
      <c r="D95" s="27">
        <f>D96</f>
        <v>1239.96</v>
      </c>
    </row>
    <row r="96" spans="1:4" s="30" customFormat="1" ht="12.75">
      <c r="A96" s="11" t="s">
        <v>127</v>
      </c>
      <c r="B96" s="20" t="s">
        <v>247</v>
      </c>
      <c r="C96" s="12" t="s">
        <v>130</v>
      </c>
      <c r="D96" s="27">
        <f>D98+D97</f>
        <v>1239.96</v>
      </c>
    </row>
    <row r="97" spans="1:4" s="30" customFormat="1" ht="38.25">
      <c r="A97" s="11" t="s">
        <v>291</v>
      </c>
      <c r="B97" s="20" t="s">
        <v>247</v>
      </c>
      <c r="C97" s="12" t="s">
        <v>290</v>
      </c>
      <c r="D97" s="27">
        <v>11</v>
      </c>
    </row>
    <row r="98" spans="1:4" s="30" customFormat="1" ht="12.75">
      <c r="A98" s="11" t="s">
        <v>137</v>
      </c>
      <c r="B98" s="20" t="s">
        <v>247</v>
      </c>
      <c r="C98" s="12" t="s">
        <v>139</v>
      </c>
      <c r="D98" s="27">
        <f>D99</f>
        <v>1228.96</v>
      </c>
    </row>
    <row r="99" spans="1:4" s="30" customFormat="1" ht="25.5">
      <c r="A99" s="11" t="s">
        <v>138</v>
      </c>
      <c r="B99" s="20" t="s">
        <v>247</v>
      </c>
      <c r="C99" s="12" t="s">
        <v>54</v>
      </c>
      <c r="D99" s="27">
        <v>1228.96</v>
      </c>
    </row>
    <row r="100" spans="1:4" s="40" customFormat="1" ht="12.75">
      <c r="A100" s="44" t="s">
        <v>295</v>
      </c>
      <c r="B100" s="19" t="s">
        <v>296</v>
      </c>
      <c r="C100" s="15"/>
      <c r="D100" s="26">
        <f>D101</f>
        <v>3.67</v>
      </c>
    </row>
    <row r="101" spans="1:4" s="30" customFormat="1" ht="38.25">
      <c r="A101" s="11" t="s">
        <v>291</v>
      </c>
      <c r="B101" s="20" t="s">
        <v>296</v>
      </c>
      <c r="C101" s="12" t="s">
        <v>290</v>
      </c>
      <c r="D101" s="27">
        <v>3.67</v>
      </c>
    </row>
    <row r="102" spans="1:4" s="40" customFormat="1" ht="25.5">
      <c r="A102" s="42" t="s">
        <v>62</v>
      </c>
      <c r="B102" s="17">
        <v>321</v>
      </c>
      <c r="C102" s="17"/>
      <c r="D102" s="26">
        <f>D103</f>
        <v>13.1</v>
      </c>
    </row>
    <row r="103" spans="1:4" s="30" customFormat="1" ht="12.75">
      <c r="A103" s="23" t="s">
        <v>121</v>
      </c>
      <c r="B103" s="20" t="s">
        <v>248</v>
      </c>
      <c r="C103" s="12" t="s">
        <v>131</v>
      </c>
      <c r="D103" s="27">
        <f>D104</f>
        <v>13.1</v>
      </c>
    </row>
    <row r="104" spans="1:4" s="30" customFormat="1" ht="12.75">
      <c r="A104" s="11" t="s">
        <v>127</v>
      </c>
      <c r="B104" s="20" t="s">
        <v>248</v>
      </c>
      <c r="C104" s="12" t="s">
        <v>130</v>
      </c>
      <c r="D104" s="27">
        <f>D105</f>
        <v>13.1</v>
      </c>
    </row>
    <row r="105" spans="1:4" s="30" customFormat="1" ht="51">
      <c r="A105" s="11" t="s">
        <v>410</v>
      </c>
      <c r="B105" s="21">
        <v>321</v>
      </c>
      <c r="C105" s="12" t="s">
        <v>412</v>
      </c>
      <c r="D105" s="27">
        <f>D106</f>
        <v>13.1</v>
      </c>
    </row>
    <row r="106" spans="1:4" s="30" customFormat="1" ht="12.75">
      <c r="A106" s="11" t="s">
        <v>249</v>
      </c>
      <c r="B106" s="21">
        <v>321</v>
      </c>
      <c r="C106" s="22" t="s">
        <v>250</v>
      </c>
      <c r="D106" s="27">
        <v>13.1</v>
      </c>
    </row>
    <row r="107" spans="1:4" s="40" customFormat="1" ht="12.75">
      <c r="A107" s="42" t="s">
        <v>251</v>
      </c>
      <c r="B107" s="17">
        <v>322</v>
      </c>
      <c r="C107" s="17"/>
      <c r="D107" s="26">
        <f>D108</f>
        <v>42.64</v>
      </c>
    </row>
    <row r="108" spans="1:4" s="30" customFormat="1" ht="12.75">
      <c r="A108" s="23" t="s">
        <v>121</v>
      </c>
      <c r="B108" s="20" t="s">
        <v>252</v>
      </c>
      <c r="C108" s="12" t="s">
        <v>131</v>
      </c>
      <c r="D108" s="27">
        <f>D109</f>
        <v>42.64</v>
      </c>
    </row>
    <row r="109" spans="1:4" s="30" customFormat="1" ht="12.75">
      <c r="A109" s="11" t="s">
        <v>127</v>
      </c>
      <c r="B109" s="20" t="s">
        <v>252</v>
      </c>
      <c r="C109" s="12" t="s">
        <v>130</v>
      </c>
      <c r="D109" s="27">
        <f>D110</f>
        <v>42.64</v>
      </c>
    </row>
    <row r="110" spans="1:4" s="30" customFormat="1" ht="25.5">
      <c r="A110" s="11" t="s">
        <v>253</v>
      </c>
      <c r="B110" s="21">
        <v>322</v>
      </c>
      <c r="C110" s="12" t="s">
        <v>255</v>
      </c>
      <c r="D110" s="27">
        <f>D111</f>
        <v>42.64</v>
      </c>
    </row>
    <row r="111" spans="1:4" s="30" customFormat="1" ht="25.5">
      <c r="A111" s="11" t="s">
        <v>254</v>
      </c>
      <c r="B111" s="21">
        <v>322</v>
      </c>
      <c r="C111" s="22" t="s">
        <v>256</v>
      </c>
      <c r="D111" s="27">
        <v>42.64</v>
      </c>
    </row>
    <row r="112" spans="1:4" s="40" customFormat="1" ht="12.75">
      <c r="A112" s="42" t="s">
        <v>257</v>
      </c>
      <c r="B112" s="17">
        <v>810</v>
      </c>
      <c r="C112" s="17"/>
      <c r="D112" s="26">
        <f>D113</f>
        <v>353.25</v>
      </c>
    </row>
    <row r="113" spans="1:4" s="30" customFormat="1" ht="12.75">
      <c r="A113" s="23" t="s">
        <v>121</v>
      </c>
      <c r="B113" s="20" t="s">
        <v>258</v>
      </c>
      <c r="C113" s="12" t="s">
        <v>131</v>
      </c>
      <c r="D113" s="27">
        <f>D114</f>
        <v>353.25</v>
      </c>
    </row>
    <row r="114" spans="1:4" s="30" customFormat="1" ht="12.75">
      <c r="A114" s="11" t="s">
        <v>127</v>
      </c>
      <c r="B114" s="20" t="s">
        <v>258</v>
      </c>
      <c r="C114" s="12" t="s">
        <v>130</v>
      </c>
      <c r="D114" s="27">
        <f>D115+D117</f>
        <v>353.25</v>
      </c>
    </row>
    <row r="115" spans="1:4" s="30" customFormat="1" ht="51">
      <c r="A115" s="11" t="s">
        <v>410</v>
      </c>
      <c r="B115" s="21">
        <v>810</v>
      </c>
      <c r="C115" s="12" t="s">
        <v>412</v>
      </c>
      <c r="D115" s="27">
        <f>D116</f>
        <v>76.400000000000006</v>
      </c>
    </row>
    <row r="116" spans="1:4" s="30" customFormat="1" ht="25.5">
      <c r="A116" s="11" t="s">
        <v>128</v>
      </c>
      <c r="B116" s="21">
        <v>810</v>
      </c>
      <c r="C116" s="22" t="s">
        <v>129</v>
      </c>
      <c r="D116" s="27">
        <v>76.400000000000006</v>
      </c>
    </row>
    <row r="117" spans="1:4" s="30" customFormat="1" ht="12.75">
      <c r="A117" s="11" t="s">
        <v>137</v>
      </c>
      <c r="B117" s="20" t="s">
        <v>258</v>
      </c>
      <c r="C117" s="12" t="s">
        <v>139</v>
      </c>
      <c r="D117" s="27">
        <f>D118</f>
        <v>276.85000000000002</v>
      </c>
    </row>
    <row r="118" spans="1:4" s="30" customFormat="1" ht="25.5">
      <c r="A118" s="11" t="s">
        <v>138</v>
      </c>
      <c r="B118" s="20" t="s">
        <v>258</v>
      </c>
      <c r="C118" s="12" t="s">
        <v>54</v>
      </c>
      <c r="D118" s="27">
        <v>276.85000000000002</v>
      </c>
    </row>
    <row r="119" spans="1:4" s="40" customFormat="1" ht="12.75">
      <c r="A119" s="44" t="s">
        <v>297</v>
      </c>
      <c r="B119" s="19" t="s">
        <v>298</v>
      </c>
      <c r="C119" s="15"/>
      <c r="D119" s="26">
        <f>D120</f>
        <v>49</v>
      </c>
    </row>
    <row r="120" spans="1:4" s="29" customFormat="1" ht="12.75">
      <c r="A120" s="23" t="s">
        <v>121</v>
      </c>
      <c r="B120" s="20" t="s">
        <v>298</v>
      </c>
      <c r="C120" s="12" t="s">
        <v>131</v>
      </c>
      <c r="D120" s="27">
        <f>D121</f>
        <v>49</v>
      </c>
    </row>
    <row r="121" spans="1:4" s="29" customFormat="1" ht="12.75">
      <c r="A121" s="11" t="s">
        <v>127</v>
      </c>
      <c r="B121" s="20" t="s">
        <v>298</v>
      </c>
      <c r="C121" s="12" t="s">
        <v>130</v>
      </c>
      <c r="D121" s="27">
        <f>D122</f>
        <v>49</v>
      </c>
    </row>
    <row r="122" spans="1:4" s="30" customFormat="1" ht="12.75">
      <c r="A122" s="11" t="s">
        <v>137</v>
      </c>
      <c r="B122" s="20" t="s">
        <v>298</v>
      </c>
      <c r="C122" s="12" t="s">
        <v>139</v>
      </c>
      <c r="D122" s="27">
        <f>D123</f>
        <v>49</v>
      </c>
    </row>
    <row r="123" spans="1:4" s="30" customFormat="1" ht="25.5">
      <c r="A123" s="11" t="s">
        <v>138</v>
      </c>
      <c r="B123" s="20" t="s">
        <v>298</v>
      </c>
      <c r="C123" s="12" t="s">
        <v>54</v>
      </c>
      <c r="D123" s="27">
        <v>49</v>
      </c>
    </row>
    <row r="124" spans="1:4" s="40" customFormat="1" ht="12.75">
      <c r="A124" s="44" t="s">
        <v>299</v>
      </c>
      <c r="B124" s="19" t="s">
        <v>300</v>
      </c>
      <c r="C124" s="15"/>
      <c r="D124" s="26">
        <f>D125</f>
        <v>20</v>
      </c>
    </row>
    <row r="125" spans="1:4" s="29" customFormat="1" ht="12.75">
      <c r="A125" s="23" t="s">
        <v>121</v>
      </c>
      <c r="B125" s="20" t="s">
        <v>300</v>
      </c>
      <c r="C125" s="12" t="s">
        <v>131</v>
      </c>
      <c r="D125" s="27">
        <f>D126</f>
        <v>20</v>
      </c>
    </row>
    <row r="126" spans="1:4" s="29" customFormat="1" ht="12.75">
      <c r="A126" s="11" t="s">
        <v>127</v>
      </c>
      <c r="B126" s="20" t="s">
        <v>300</v>
      </c>
      <c r="C126" s="12" t="s">
        <v>130</v>
      </c>
      <c r="D126" s="27">
        <f>D127</f>
        <v>20</v>
      </c>
    </row>
    <row r="127" spans="1:4" s="30" customFormat="1" ht="25.5">
      <c r="A127" s="11" t="s">
        <v>303</v>
      </c>
      <c r="B127" s="20" t="s">
        <v>300</v>
      </c>
      <c r="C127" s="12" t="s">
        <v>301</v>
      </c>
      <c r="D127" s="27">
        <f>D128</f>
        <v>20</v>
      </c>
    </row>
    <row r="128" spans="1:4" s="30" customFormat="1" ht="38.25">
      <c r="A128" s="11" t="s">
        <v>304</v>
      </c>
      <c r="B128" s="20" t="s">
        <v>300</v>
      </c>
      <c r="C128" s="12" t="s">
        <v>302</v>
      </c>
      <c r="D128" s="27">
        <v>20</v>
      </c>
    </row>
    <row r="129" spans="1:4" s="40" customFormat="1" ht="25.5">
      <c r="A129" s="42" t="s">
        <v>61</v>
      </c>
      <c r="B129" s="17">
        <v>814</v>
      </c>
      <c r="C129" s="17"/>
      <c r="D129" s="26">
        <f>D130</f>
        <v>6.5</v>
      </c>
    </row>
    <row r="130" spans="1:4" s="30" customFormat="1" ht="12.75">
      <c r="A130" s="23" t="s">
        <v>121</v>
      </c>
      <c r="B130" s="20" t="s">
        <v>259</v>
      </c>
      <c r="C130" s="12" t="s">
        <v>131</v>
      </c>
      <c r="D130" s="27">
        <f>D131</f>
        <v>6.5</v>
      </c>
    </row>
    <row r="131" spans="1:4" s="30" customFormat="1" ht="12.75">
      <c r="A131" s="11" t="s">
        <v>127</v>
      </c>
      <c r="B131" s="20" t="s">
        <v>259</v>
      </c>
      <c r="C131" s="12" t="s">
        <v>130</v>
      </c>
      <c r="D131" s="27">
        <f>D132</f>
        <v>6.5</v>
      </c>
    </row>
    <row r="132" spans="1:4" s="30" customFormat="1" ht="12.75">
      <c r="A132" s="11" t="s">
        <v>137</v>
      </c>
      <c r="B132" s="20" t="s">
        <v>259</v>
      </c>
      <c r="C132" s="12" t="s">
        <v>139</v>
      </c>
      <c r="D132" s="27">
        <f>D133</f>
        <v>6.5</v>
      </c>
    </row>
    <row r="133" spans="1:4" s="30" customFormat="1" ht="25.5">
      <c r="A133" s="11" t="s">
        <v>138</v>
      </c>
      <c r="B133" s="20" t="s">
        <v>259</v>
      </c>
      <c r="C133" s="12" t="s">
        <v>54</v>
      </c>
      <c r="D133" s="27">
        <v>6.5</v>
      </c>
    </row>
    <row r="134" spans="1:4" s="40" customFormat="1" ht="25.5">
      <c r="A134" s="48" t="s">
        <v>284</v>
      </c>
      <c r="B134" s="17">
        <v>912</v>
      </c>
      <c r="C134" s="17"/>
      <c r="D134" s="26">
        <f>D135</f>
        <v>7125.93</v>
      </c>
    </row>
    <row r="135" spans="1:4" s="30" customFormat="1" ht="12.75">
      <c r="A135" s="11" t="s">
        <v>261</v>
      </c>
      <c r="B135" s="21">
        <v>912</v>
      </c>
      <c r="C135" s="12" t="s">
        <v>262</v>
      </c>
      <c r="D135" s="27">
        <f>D136</f>
        <v>7125.93</v>
      </c>
    </row>
    <row r="136" spans="1:4" s="30" customFormat="1" ht="25.5">
      <c r="A136" s="11" t="s">
        <v>361</v>
      </c>
      <c r="B136" s="21">
        <v>912</v>
      </c>
      <c r="C136" s="12" t="s">
        <v>263</v>
      </c>
      <c r="D136" s="27">
        <f>D137+D144</f>
        <v>7125.93</v>
      </c>
    </row>
    <row r="137" spans="1:4" s="30" customFormat="1" ht="12.75">
      <c r="A137" s="23" t="s">
        <v>366</v>
      </c>
      <c r="B137" s="21">
        <v>912</v>
      </c>
      <c r="C137" s="21" t="s">
        <v>55</v>
      </c>
      <c r="D137" s="27">
        <f>D138+D140+D142</f>
        <v>6473.33</v>
      </c>
    </row>
    <row r="138" spans="1:4" s="30" customFormat="1" ht="12.75">
      <c r="A138" s="23" t="s">
        <v>367</v>
      </c>
      <c r="B138" s="21">
        <v>912</v>
      </c>
      <c r="C138" s="21" t="s">
        <v>368</v>
      </c>
      <c r="D138" s="27">
        <f>D139</f>
        <v>1187</v>
      </c>
    </row>
    <row r="139" spans="1:4" s="30" customFormat="1" ht="12.75">
      <c r="A139" s="23" t="s">
        <v>369</v>
      </c>
      <c r="B139" s="21">
        <v>912</v>
      </c>
      <c r="C139" s="21" t="s">
        <v>370</v>
      </c>
      <c r="D139" s="27">
        <v>1187</v>
      </c>
    </row>
    <row r="140" spans="1:4" s="30" customFormat="1" ht="12.75">
      <c r="A140" s="23" t="s">
        <v>371</v>
      </c>
      <c r="B140" s="21">
        <v>912</v>
      </c>
      <c r="C140" s="21" t="s">
        <v>373</v>
      </c>
      <c r="D140" s="27">
        <f>D141</f>
        <v>1517.1</v>
      </c>
    </row>
    <row r="141" spans="1:4" s="30" customFormat="1" ht="25.5">
      <c r="A141" s="23" t="s">
        <v>372</v>
      </c>
      <c r="B141" s="21">
        <v>912</v>
      </c>
      <c r="C141" s="21" t="s">
        <v>374</v>
      </c>
      <c r="D141" s="27">
        <v>1517.1</v>
      </c>
    </row>
    <row r="142" spans="1:4" s="30" customFormat="1" ht="12.75">
      <c r="A142" s="23" t="s">
        <v>377</v>
      </c>
      <c r="B142" s="21">
        <v>912</v>
      </c>
      <c r="C142" s="21" t="s">
        <v>375</v>
      </c>
      <c r="D142" s="27">
        <f>D143</f>
        <v>3769.23</v>
      </c>
    </row>
    <row r="143" spans="1:4" s="30" customFormat="1" ht="12.75">
      <c r="A143" s="23" t="s">
        <v>378</v>
      </c>
      <c r="B143" s="21">
        <v>912</v>
      </c>
      <c r="C143" s="21" t="s">
        <v>376</v>
      </c>
      <c r="D143" s="27">
        <v>3769.23</v>
      </c>
    </row>
    <row r="144" spans="1:4" s="30" customFormat="1" ht="12.75">
      <c r="A144" s="23" t="s">
        <v>379</v>
      </c>
      <c r="B144" s="21">
        <v>912</v>
      </c>
      <c r="C144" s="21" t="s">
        <v>380</v>
      </c>
      <c r="D144" s="27">
        <f>D145</f>
        <v>652.6</v>
      </c>
    </row>
    <row r="145" spans="1:4" s="30" customFormat="1" ht="12.75">
      <c r="A145" s="23" t="s">
        <v>381</v>
      </c>
      <c r="B145" s="21">
        <v>912</v>
      </c>
      <c r="C145" s="21" t="s">
        <v>383</v>
      </c>
      <c r="D145" s="27">
        <f>D146</f>
        <v>652.6</v>
      </c>
    </row>
    <row r="146" spans="1:4" s="30" customFormat="1" ht="12.75">
      <c r="A146" s="23" t="s">
        <v>382</v>
      </c>
      <c r="B146" s="21">
        <v>912</v>
      </c>
      <c r="C146" s="21" t="s">
        <v>384</v>
      </c>
      <c r="D146" s="27">
        <f>D147</f>
        <v>652.6</v>
      </c>
    </row>
    <row r="147" spans="1:4" s="30" customFormat="1" ht="25.5">
      <c r="A147" s="13" t="s">
        <v>108</v>
      </c>
      <c r="B147" s="21">
        <v>912</v>
      </c>
      <c r="C147" s="12" t="s">
        <v>109</v>
      </c>
      <c r="D147" s="27">
        <v>652.6</v>
      </c>
    </row>
    <row r="148" spans="1:4" s="40" customFormat="1" ht="25.5">
      <c r="A148" s="48" t="s">
        <v>270</v>
      </c>
      <c r="B148" s="17">
        <v>914</v>
      </c>
      <c r="C148" s="17"/>
      <c r="D148" s="26">
        <f>D149+D169</f>
        <v>193208.84000000003</v>
      </c>
    </row>
    <row r="149" spans="1:4" s="30" customFormat="1" ht="12.75">
      <c r="A149" s="23" t="s">
        <v>121</v>
      </c>
      <c r="B149" s="20" t="s">
        <v>271</v>
      </c>
      <c r="C149" s="12" t="s">
        <v>131</v>
      </c>
      <c r="D149" s="27">
        <f>D152+D154+D163+D166</f>
        <v>45177.4</v>
      </c>
    </row>
    <row r="150" spans="1:4" s="30" customFormat="1" ht="25.5">
      <c r="A150" s="11" t="s">
        <v>393</v>
      </c>
      <c r="B150" s="20" t="s">
        <v>271</v>
      </c>
      <c r="C150" s="12" t="s">
        <v>394</v>
      </c>
      <c r="D150" s="27">
        <f>D151</f>
        <v>21.68</v>
      </c>
    </row>
    <row r="151" spans="1:4" s="30" customFormat="1" ht="51">
      <c r="A151" s="11" t="s">
        <v>181</v>
      </c>
      <c r="B151" s="20" t="s">
        <v>271</v>
      </c>
      <c r="C151" s="12" t="s">
        <v>267</v>
      </c>
      <c r="D151" s="27">
        <f>D152</f>
        <v>21.68</v>
      </c>
    </row>
    <row r="152" spans="1:4" s="30" customFormat="1" ht="51">
      <c r="A152" s="11" t="s">
        <v>182</v>
      </c>
      <c r="B152" s="20" t="s">
        <v>271</v>
      </c>
      <c r="C152" s="22" t="s">
        <v>268</v>
      </c>
      <c r="D152" s="27">
        <f>D153</f>
        <v>21.68</v>
      </c>
    </row>
    <row r="153" spans="1:4" s="30" customFormat="1" ht="38.25">
      <c r="A153" s="11" t="s">
        <v>183</v>
      </c>
      <c r="B153" s="20" t="s">
        <v>271</v>
      </c>
      <c r="C153" s="22" t="s">
        <v>269</v>
      </c>
      <c r="D153" s="27">
        <v>21.68</v>
      </c>
    </row>
    <row r="154" spans="1:4" s="30" customFormat="1" ht="25.5">
      <c r="A154" s="11" t="s">
        <v>319</v>
      </c>
      <c r="B154" s="20" t="s">
        <v>271</v>
      </c>
      <c r="C154" s="12" t="s">
        <v>260</v>
      </c>
      <c r="D154" s="27">
        <f>D155+D158</f>
        <v>45004.43</v>
      </c>
    </row>
    <row r="155" spans="1:4" s="30" customFormat="1" ht="12.75">
      <c r="A155" s="11" t="s">
        <v>320</v>
      </c>
      <c r="B155" s="20" t="s">
        <v>271</v>
      </c>
      <c r="C155" s="12" t="s">
        <v>311</v>
      </c>
      <c r="D155" s="27">
        <f>D156</f>
        <v>43269</v>
      </c>
    </row>
    <row r="156" spans="1:4" s="30" customFormat="1" ht="12.75">
      <c r="A156" s="11" t="s">
        <v>305</v>
      </c>
      <c r="B156" s="20" t="s">
        <v>271</v>
      </c>
      <c r="C156" s="12" t="s">
        <v>312</v>
      </c>
      <c r="D156" s="27">
        <f>D157</f>
        <v>43269</v>
      </c>
    </row>
    <row r="157" spans="1:4" s="30" customFormat="1" ht="25.5">
      <c r="A157" s="11" t="s">
        <v>306</v>
      </c>
      <c r="B157" s="20" t="s">
        <v>271</v>
      </c>
      <c r="C157" s="12" t="s">
        <v>313</v>
      </c>
      <c r="D157" s="27">
        <v>43269</v>
      </c>
    </row>
    <row r="158" spans="1:4" s="30" customFormat="1" ht="12.75">
      <c r="A158" s="11" t="s">
        <v>321</v>
      </c>
      <c r="B158" s="20" t="s">
        <v>271</v>
      </c>
      <c r="C158" s="12" t="s">
        <v>314</v>
      </c>
      <c r="D158" s="27">
        <f>D159+D161</f>
        <v>1735.43</v>
      </c>
    </row>
    <row r="159" spans="1:4" s="30" customFormat="1" ht="25.5">
      <c r="A159" s="11" t="s">
        <v>307</v>
      </c>
      <c r="B159" s="20" t="s">
        <v>271</v>
      </c>
      <c r="C159" s="12" t="s">
        <v>315</v>
      </c>
      <c r="D159" s="27">
        <f>D160</f>
        <v>1729.43</v>
      </c>
    </row>
    <row r="160" spans="1:4" s="30" customFormat="1" ht="25.5">
      <c r="A160" s="11" t="s">
        <v>308</v>
      </c>
      <c r="B160" s="20" t="s">
        <v>271</v>
      </c>
      <c r="C160" s="12" t="s">
        <v>316</v>
      </c>
      <c r="D160" s="27">
        <v>1729.43</v>
      </c>
    </row>
    <row r="161" spans="1:4" s="30" customFormat="1" ht="12.75">
      <c r="A161" s="11" t="s">
        <v>309</v>
      </c>
      <c r="B161" s="20" t="s">
        <v>271</v>
      </c>
      <c r="C161" s="12" t="s">
        <v>317</v>
      </c>
      <c r="D161" s="27">
        <f>D162</f>
        <v>6</v>
      </c>
    </row>
    <row r="162" spans="1:4" s="30" customFormat="1" ht="12.75">
      <c r="A162" s="11" t="s">
        <v>310</v>
      </c>
      <c r="B162" s="20" t="s">
        <v>271</v>
      </c>
      <c r="C162" s="12" t="s">
        <v>318</v>
      </c>
      <c r="D162" s="27">
        <v>6</v>
      </c>
    </row>
    <row r="163" spans="1:4" s="30" customFormat="1" ht="12.75">
      <c r="A163" s="11" t="s">
        <v>127</v>
      </c>
      <c r="B163" s="20" t="s">
        <v>271</v>
      </c>
      <c r="C163" s="12" t="s">
        <v>130</v>
      </c>
      <c r="D163" s="27">
        <f>D164</f>
        <v>148.63</v>
      </c>
    </row>
    <row r="164" spans="1:4" s="30" customFormat="1" ht="12.75">
      <c r="A164" s="11" t="s">
        <v>137</v>
      </c>
      <c r="B164" s="20" t="s">
        <v>271</v>
      </c>
      <c r="C164" s="12" t="s">
        <v>139</v>
      </c>
      <c r="D164" s="27">
        <f>D165</f>
        <v>148.63</v>
      </c>
    </row>
    <row r="165" spans="1:4" s="30" customFormat="1" ht="25.5">
      <c r="A165" s="11" t="s">
        <v>138</v>
      </c>
      <c r="B165" s="20" t="s">
        <v>271</v>
      </c>
      <c r="C165" s="12" t="s">
        <v>54</v>
      </c>
      <c r="D165" s="27">
        <v>148.63</v>
      </c>
    </row>
    <row r="166" spans="1:4" s="30" customFormat="1" ht="12.75">
      <c r="A166" s="11" t="s">
        <v>285</v>
      </c>
      <c r="B166" s="20" t="s">
        <v>322</v>
      </c>
      <c r="C166" s="12" t="s">
        <v>288</v>
      </c>
      <c r="D166" s="27">
        <f>D167</f>
        <v>2.66</v>
      </c>
    </row>
    <row r="167" spans="1:4" s="30" customFormat="1" ht="12.75">
      <c r="A167" s="11" t="s">
        <v>323</v>
      </c>
      <c r="B167" s="20" t="s">
        <v>271</v>
      </c>
      <c r="C167" s="12" t="s">
        <v>47</v>
      </c>
      <c r="D167" s="27">
        <f>D168</f>
        <v>2.66</v>
      </c>
    </row>
    <row r="168" spans="1:4" s="30" customFormat="1" ht="12.75">
      <c r="A168" s="11" t="s">
        <v>46</v>
      </c>
      <c r="B168" s="20" t="s">
        <v>271</v>
      </c>
      <c r="C168" s="12" t="s">
        <v>48</v>
      </c>
      <c r="D168" s="27">
        <v>2.66</v>
      </c>
    </row>
    <row r="169" spans="1:4" s="30" customFormat="1" ht="12.75">
      <c r="A169" s="11" t="s">
        <v>261</v>
      </c>
      <c r="B169" s="21">
        <v>914</v>
      </c>
      <c r="C169" s="12" t="s">
        <v>262</v>
      </c>
      <c r="D169" s="27">
        <f>D170+D192+D190</f>
        <v>148031.44000000003</v>
      </c>
    </row>
    <row r="170" spans="1:4" s="30" customFormat="1" ht="25.5">
      <c r="A170" s="11" t="s">
        <v>361</v>
      </c>
      <c r="B170" s="21">
        <v>914</v>
      </c>
      <c r="C170" s="12" t="s">
        <v>263</v>
      </c>
      <c r="D170" s="27">
        <f>D171+D177+D186</f>
        <v>148445.94000000003</v>
      </c>
    </row>
    <row r="171" spans="1:4" s="30" customFormat="1" ht="25.5">
      <c r="A171" s="13" t="s">
        <v>272</v>
      </c>
      <c r="B171" s="21">
        <v>914</v>
      </c>
      <c r="C171" s="14" t="s">
        <v>273</v>
      </c>
      <c r="D171" s="27">
        <f>D172</f>
        <v>11247.44</v>
      </c>
    </row>
    <row r="172" spans="1:4" s="30" customFormat="1" ht="12.75">
      <c r="A172" s="11" t="s">
        <v>274</v>
      </c>
      <c r="B172" s="21">
        <v>914</v>
      </c>
      <c r="C172" s="12" t="s">
        <v>276</v>
      </c>
      <c r="D172" s="27">
        <f>D173</f>
        <v>11247.44</v>
      </c>
    </row>
    <row r="173" spans="1:4" s="30" customFormat="1" ht="12.75">
      <c r="A173" s="11" t="s">
        <v>275</v>
      </c>
      <c r="B173" s="21">
        <v>914</v>
      </c>
      <c r="C173" s="12" t="s">
        <v>277</v>
      </c>
      <c r="D173" s="27">
        <f>SUM(D174:D176)</f>
        <v>11247.44</v>
      </c>
    </row>
    <row r="174" spans="1:4" s="30" customFormat="1" ht="38.25">
      <c r="A174" s="11" t="s">
        <v>324</v>
      </c>
      <c r="B174" s="21">
        <v>914</v>
      </c>
      <c r="C174" s="14" t="s">
        <v>325</v>
      </c>
      <c r="D174" s="27">
        <v>2400.4</v>
      </c>
    </row>
    <row r="175" spans="1:4" s="30" customFormat="1" ht="25.5">
      <c r="A175" s="13" t="s">
        <v>104</v>
      </c>
      <c r="B175" s="21">
        <v>914</v>
      </c>
      <c r="C175" s="14" t="s">
        <v>105</v>
      </c>
      <c r="D175" s="27">
        <v>779.04</v>
      </c>
    </row>
    <row r="176" spans="1:4" s="30" customFormat="1" ht="25.5">
      <c r="A176" s="13" t="s">
        <v>326</v>
      </c>
      <c r="B176" s="21">
        <v>914</v>
      </c>
      <c r="C176" s="12" t="s">
        <v>107</v>
      </c>
      <c r="D176" s="27">
        <v>8068</v>
      </c>
    </row>
    <row r="177" spans="1:4" s="30" customFormat="1" ht="12.75">
      <c r="A177" s="11" t="s">
        <v>264</v>
      </c>
      <c r="B177" s="21">
        <v>914</v>
      </c>
      <c r="C177" s="12" t="s">
        <v>265</v>
      </c>
      <c r="D177" s="27">
        <f>D178+D180+D184</f>
        <v>135219.90000000002</v>
      </c>
    </row>
    <row r="178" spans="1:4" s="30" customFormat="1" ht="25.5">
      <c r="A178" s="11" t="s">
        <v>56</v>
      </c>
      <c r="B178" s="21">
        <v>914</v>
      </c>
      <c r="C178" s="12" t="s">
        <v>57</v>
      </c>
      <c r="D178" s="27">
        <f>D179</f>
        <v>3589</v>
      </c>
    </row>
    <row r="179" spans="1:4" s="30" customFormat="1" ht="25.5">
      <c r="A179" s="13" t="s">
        <v>278</v>
      </c>
      <c r="B179" s="21">
        <v>914</v>
      </c>
      <c r="C179" s="12" t="s">
        <v>279</v>
      </c>
      <c r="D179" s="27">
        <v>3589</v>
      </c>
    </row>
    <row r="180" spans="1:4" s="30" customFormat="1" ht="25.5">
      <c r="A180" s="13" t="s">
        <v>22</v>
      </c>
      <c r="B180" s="21">
        <v>914</v>
      </c>
      <c r="C180" s="12" t="s">
        <v>23</v>
      </c>
      <c r="D180" s="27">
        <f>D181</f>
        <v>120311.90000000001</v>
      </c>
    </row>
    <row r="181" spans="1:4" s="30" customFormat="1" ht="25.5">
      <c r="A181" s="13" t="s">
        <v>266</v>
      </c>
      <c r="B181" s="21">
        <v>914</v>
      </c>
      <c r="C181" s="12" t="s">
        <v>24</v>
      </c>
      <c r="D181" s="27">
        <f>D182+D183</f>
        <v>120311.90000000001</v>
      </c>
    </row>
    <row r="182" spans="1:4" s="30" customFormat="1" ht="25.5">
      <c r="A182" s="23" t="s">
        <v>84</v>
      </c>
      <c r="B182" s="21">
        <v>914</v>
      </c>
      <c r="C182" s="21" t="s">
        <v>16</v>
      </c>
      <c r="D182" s="27">
        <v>114688.1</v>
      </c>
    </row>
    <row r="183" spans="1:4" s="30" customFormat="1" ht="102">
      <c r="A183" s="13" t="s">
        <v>87</v>
      </c>
      <c r="B183" s="21">
        <v>914</v>
      </c>
      <c r="C183" s="14" t="s">
        <v>88</v>
      </c>
      <c r="D183" s="27">
        <v>5623.8</v>
      </c>
    </row>
    <row r="184" spans="1:4" s="30" customFormat="1" ht="38.25">
      <c r="A184" s="13" t="s">
        <v>280</v>
      </c>
      <c r="B184" s="21">
        <v>914</v>
      </c>
      <c r="C184" s="12" t="s">
        <v>282</v>
      </c>
      <c r="D184" s="27">
        <f>D185</f>
        <v>11319</v>
      </c>
    </row>
    <row r="185" spans="1:4" s="30" customFormat="1" ht="38.25">
      <c r="A185" s="13" t="s">
        <v>281</v>
      </c>
      <c r="B185" s="21">
        <v>914</v>
      </c>
      <c r="C185" s="12" t="s">
        <v>283</v>
      </c>
      <c r="D185" s="27">
        <v>11319</v>
      </c>
    </row>
    <row r="186" spans="1:4" s="30" customFormat="1" ht="12.75">
      <c r="A186" s="13" t="s">
        <v>379</v>
      </c>
      <c r="B186" s="21">
        <v>914</v>
      </c>
      <c r="C186" s="12" t="s">
        <v>380</v>
      </c>
      <c r="D186" s="27">
        <f>D187</f>
        <v>1978.6</v>
      </c>
    </row>
    <row r="187" spans="1:4" s="30" customFormat="1" ht="12.75">
      <c r="A187" s="13" t="s">
        <v>381</v>
      </c>
      <c r="B187" s="21">
        <v>914</v>
      </c>
      <c r="C187" s="12" t="s">
        <v>383</v>
      </c>
      <c r="D187" s="27">
        <f>D188</f>
        <v>1978.6</v>
      </c>
    </row>
    <row r="188" spans="1:4" s="30" customFormat="1" ht="12.75">
      <c r="A188" s="13" t="s">
        <v>382</v>
      </c>
      <c r="B188" s="21">
        <v>914</v>
      </c>
      <c r="C188" s="12" t="s">
        <v>384</v>
      </c>
      <c r="D188" s="27">
        <f>D189</f>
        <v>1978.6</v>
      </c>
    </row>
    <row r="189" spans="1:4" s="30" customFormat="1" ht="25.5">
      <c r="A189" s="13" t="s">
        <v>327</v>
      </c>
      <c r="B189" s="21">
        <v>914</v>
      </c>
      <c r="C189" s="12" t="s">
        <v>328</v>
      </c>
      <c r="D189" s="27">
        <v>1978.6</v>
      </c>
    </row>
    <row r="190" spans="1:4" s="30" customFormat="1" ht="12.75">
      <c r="A190" s="13" t="s">
        <v>362</v>
      </c>
      <c r="B190" s="21">
        <v>914</v>
      </c>
      <c r="C190" s="12" t="s">
        <v>331</v>
      </c>
      <c r="D190" s="27">
        <f>D191</f>
        <v>761.52</v>
      </c>
    </row>
    <row r="191" spans="1:4" s="30" customFormat="1" ht="12.75">
      <c r="A191" s="13" t="s">
        <v>329</v>
      </c>
      <c r="B191" s="21">
        <v>914</v>
      </c>
      <c r="C191" s="12" t="s">
        <v>330</v>
      </c>
      <c r="D191" s="27">
        <v>761.52</v>
      </c>
    </row>
    <row r="192" spans="1:4" s="30" customFormat="1" ht="25.5">
      <c r="A192" s="13" t="s">
        <v>363</v>
      </c>
      <c r="B192" s="21">
        <v>914</v>
      </c>
      <c r="C192" s="12" t="s">
        <v>90</v>
      </c>
      <c r="D192" s="27">
        <f>D193</f>
        <v>-1176.02</v>
      </c>
    </row>
    <row r="193" spans="1:4" s="30" customFormat="1" ht="25.5">
      <c r="A193" s="13" t="s">
        <v>89</v>
      </c>
      <c r="B193" s="21">
        <v>914</v>
      </c>
      <c r="C193" s="12" t="s">
        <v>91</v>
      </c>
      <c r="D193" s="27">
        <v>-1176.02</v>
      </c>
    </row>
    <row r="194" spans="1:4" s="40" customFormat="1" ht="12.75">
      <c r="A194" s="48" t="s">
        <v>389</v>
      </c>
      <c r="B194" s="17">
        <v>936</v>
      </c>
      <c r="C194" s="17"/>
      <c r="D194" s="26">
        <f>D195+D242</f>
        <v>376862.18000000005</v>
      </c>
    </row>
    <row r="195" spans="1:4" s="30" customFormat="1" ht="12.75">
      <c r="A195" s="23" t="s">
        <v>121</v>
      </c>
      <c r="B195" s="20" t="s">
        <v>390</v>
      </c>
      <c r="C195" s="12" t="s">
        <v>131</v>
      </c>
      <c r="D195" s="27">
        <f>D196+D199+D213+D222+D232+D237</f>
        <v>93675.140000000014</v>
      </c>
    </row>
    <row r="196" spans="1:4" s="30" customFormat="1" ht="12.75">
      <c r="A196" s="11" t="s">
        <v>164</v>
      </c>
      <c r="B196" s="20" t="s">
        <v>390</v>
      </c>
      <c r="C196" s="12" t="s">
        <v>225</v>
      </c>
      <c r="D196" s="27">
        <f>D197</f>
        <v>48</v>
      </c>
    </row>
    <row r="197" spans="1:4" s="30" customFormat="1" ht="25.5">
      <c r="A197" s="11" t="s">
        <v>241</v>
      </c>
      <c r="B197" s="20" t="s">
        <v>390</v>
      </c>
      <c r="C197" s="12" t="s">
        <v>246</v>
      </c>
      <c r="D197" s="27">
        <f>D198</f>
        <v>48</v>
      </c>
    </row>
    <row r="198" spans="1:4" s="30" customFormat="1" ht="12.75">
      <c r="A198" s="11" t="s">
        <v>391</v>
      </c>
      <c r="B198" s="20" t="s">
        <v>390</v>
      </c>
      <c r="C198" s="22" t="s">
        <v>392</v>
      </c>
      <c r="D198" s="27">
        <v>48</v>
      </c>
    </row>
    <row r="199" spans="1:4" s="30" customFormat="1" ht="25.5">
      <c r="A199" s="11" t="s">
        <v>393</v>
      </c>
      <c r="B199" s="20" t="s">
        <v>390</v>
      </c>
      <c r="C199" s="12" t="s">
        <v>394</v>
      </c>
      <c r="D199" s="27">
        <f>D200+D207+D210</f>
        <v>71435.87</v>
      </c>
    </row>
    <row r="200" spans="1:4" s="30" customFormat="1" ht="51">
      <c r="A200" s="11" t="s">
        <v>181</v>
      </c>
      <c r="B200" s="20" t="s">
        <v>390</v>
      </c>
      <c r="C200" s="12" t="s">
        <v>267</v>
      </c>
      <c r="D200" s="27">
        <f>D201+D203+D205</f>
        <v>69675.039999999994</v>
      </c>
    </row>
    <row r="201" spans="1:4" s="30" customFormat="1" ht="38.25">
      <c r="A201" s="11" t="s">
        <v>395</v>
      </c>
      <c r="B201" s="20" t="s">
        <v>390</v>
      </c>
      <c r="C201" s="22" t="s">
        <v>184</v>
      </c>
      <c r="D201" s="27">
        <f>D202</f>
        <v>40690.449999999997</v>
      </c>
    </row>
    <row r="202" spans="1:4" s="30" customFormat="1" ht="51">
      <c r="A202" s="11" t="s">
        <v>396</v>
      </c>
      <c r="B202" s="20" t="s">
        <v>390</v>
      </c>
      <c r="C202" s="22" t="s">
        <v>332</v>
      </c>
      <c r="D202" s="27">
        <v>40690.449999999997</v>
      </c>
    </row>
    <row r="203" spans="1:4" s="30" customFormat="1" ht="51">
      <c r="A203" s="11" t="s">
        <v>185</v>
      </c>
      <c r="B203" s="20" t="s">
        <v>390</v>
      </c>
      <c r="C203" s="22" t="s">
        <v>397</v>
      </c>
      <c r="D203" s="27">
        <f>D204</f>
        <v>569.4</v>
      </c>
    </row>
    <row r="204" spans="1:4" s="30" customFormat="1" ht="38.25">
      <c r="A204" s="11" t="s">
        <v>186</v>
      </c>
      <c r="B204" s="20" t="s">
        <v>390</v>
      </c>
      <c r="C204" s="22" t="s">
        <v>398</v>
      </c>
      <c r="D204" s="27">
        <v>569.4</v>
      </c>
    </row>
    <row r="205" spans="1:4" s="30" customFormat="1" ht="51">
      <c r="A205" s="11" t="s">
        <v>182</v>
      </c>
      <c r="B205" s="20" t="s">
        <v>390</v>
      </c>
      <c r="C205" s="22" t="s">
        <v>268</v>
      </c>
      <c r="D205" s="27">
        <f>D206</f>
        <v>28415.19</v>
      </c>
    </row>
    <row r="206" spans="1:4" s="30" customFormat="1" ht="38.25">
      <c r="A206" s="11" t="s">
        <v>183</v>
      </c>
      <c r="B206" s="20" t="s">
        <v>390</v>
      </c>
      <c r="C206" s="22" t="s">
        <v>269</v>
      </c>
      <c r="D206" s="27">
        <v>28415.19</v>
      </c>
    </row>
    <row r="207" spans="1:4" s="30" customFormat="1" ht="12.75">
      <c r="A207" s="11" t="s">
        <v>399</v>
      </c>
      <c r="B207" s="20" t="s">
        <v>390</v>
      </c>
      <c r="C207" s="12" t="s">
        <v>3</v>
      </c>
      <c r="D207" s="27">
        <f>D208</f>
        <v>36.6</v>
      </c>
    </row>
    <row r="208" spans="1:4" s="30" customFormat="1" ht="25.5">
      <c r="A208" s="11" t="s">
        <v>400</v>
      </c>
      <c r="B208" s="20" t="s">
        <v>390</v>
      </c>
      <c r="C208" s="22" t="s">
        <v>4</v>
      </c>
      <c r="D208" s="27">
        <f>D209</f>
        <v>36.6</v>
      </c>
    </row>
    <row r="209" spans="1:4" s="30" customFormat="1" ht="38.25">
      <c r="A209" s="11" t="s">
        <v>401</v>
      </c>
      <c r="B209" s="20" t="s">
        <v>390</v>
      </c>
      <c r="C209" s="22" t="s">
        <v>5</v>
      </c>
      <c r="D209" s="27">
        <v>36.6</v>
      </c>
    </row>
    <row r="210" spans="1:4" s="30" customFormat="1" ht="51">
      <c r="A210" s="11" t="s">
        <v>187</v>
      </c>
      <c r="B210" s="20" t="s">
        <v>390</v>
      </c>
      <c r="C210" s="12" t="s">
        <v>6</v>
      </c>
      <c r="D210" s="27">
        <f>D211</f>
        <v>1724.23</v>
      </c>
    </row>
    <row r="211" spans="1:4" s="30" customFormat="1" ht="51">
      <c r="A211" s="11" t="s">
        <v>188</v>
      </c>
      <c r="B211" s="20" t="s">
        <v>390</v>
      </c>
      <c r="C211" s="12" t="s">
        <v>7</v>
      </c>
      <c r="D211" s="27">
        <f>D212</f>
        <v>1724.23</v>
      </c>
    </row>
    <row r="212" spans="1:4" s="30" customFormat="1" ht="38.25">
      <c r="A212" s="11" t="s">
        <v>189</v>
      </c>
      <c r="B212" s="20" t="s">
        <v>390</v>
      </c>
      <c r="C212" s="12" t="s">
        <v>8</v>
      </c>
      <c r="D212" s="27">
        <v>1724.23</v>
      </c>
    </row>
    <row r="213" spans="1:4" s="30" customFormat="1" ht="25.5">
      <c r="A213" s="11" t="s">
        <v>319</v>
      </c>
      <c r="B213" s="20" t="s">
        <v>390</v>
      </c>
      <c r="C213" s="12" t="s">
        <v>260</v>
      </c>
      <c r="D213" s="27">
        <f>D214+D217</f>
        <v>1804.8799999999999</v>
      </c>
    </row>
    <row r="214" spans="1:4" s="30" customFormat="1" ht="12.75">
      <c r="A214" s="11" t="s">
        <v>320</v>
      </c>
      <c r="B214" s="20" t="s">
        <v>390</v>
      </c>
      <c r="C214" s="12" t="s">
        <v>311</v>
      </c>
      <c r="D214" s="27">
        <f>D215</f>
        <v>1588.86</v>
      </c>
    </row>
    <row r="215" spans="1:4" s="30" customFormat="1" ht="12.75">
      <c r="A215" s="11" t="s">
        <v>305</v>
      </c>
      <c r="B215" s="20" t="s">
        <v>390</v>
      </c>
      <c r="C215" s="12" t="s">
        <v>312</v>
      </c>
      <c r="D215" s="27">
        <f>D216</f>
        <v>1588.86</v>
      </c>
    </row>
    <row r="216" spans="1:4" s="30" customFormat="1" ht="25.5">
      <c r="A216" s="11" t="s">
        <v>306</v>
      </c>
      <c r="B216" s="20" t="s">
        <v>390</v>
      </c>
      <c r="C216" s="12" t="s">
        <v>313</v>
      </c>
      <c r="D216" s="27">
        <v>1588.86</v>
      </c>
    </row>
    <row r="217" spans="1:4" s="30" customFormat="1" ht="12.75">
      <c r="A217" s="11" t="s">
        <v>321</v>
      </c>
      <c r="B217" s="20" t="s">
        <v>390</v>
      </c>
      <c r="C217" s="12" t="s">
        <v>314</v>
      </c>
      <c r="D217" s="27">
        <f>D218+D220</f>
        <v>216.02</v>
      </c>
    </row>
    <row r="218" spans="1:4" s="30" customFormat="1" ht="25.5">
      <c r="A218" s="11" t="s">
        <v>307</v>
      </c>
      <c r="B218" s="20" t="s">
        <v>390</v>
      </c>
      <c r="C218" s="12" t="s">
        <v>315</v>
      </c>
      <c r="D218" s="27">
        <f>D219</f>
        <v>14.84</v>
      </c>
    </row>
    <row r="219" spans="1:4" s="30" customFormat="1" ht="25.5">
      <c r="A219" s="11" t="s">
        <v>308</v>
      </c>
      <c r="B219" s="20" t="s">
        <v>390</v>
      </c>
      <c r="C219" s="12" t="s">
        <v>316</v>
      </c>
      <c r="D219" s="27">
        <v>14.84</v>
      </c>
    </row>
    <row r="220" spans="1:4" s="30" customFormat="1" ht="12.75">
      <c r="A220" s="11" t="s">
        <v>309</v>
      </c>
      <c r="B220" s="20" t="s">
        <v>390</v>
      </c>
      <c r="C220" s="12" t="s">
        <v>317</v>
      </c>
      <c r="D220" s="27">
        <f>D221</f>
        <v>201.18</v>
      </c>
    </row>
    <row r="221" spans="1:4" s="30" customFormat="1" ht="12.75">
      <c r="A221" s="11" t="s">
        <v>310</v>
      </c>
      <c r="B221" s="20" t="s">
        <v>390</v>
      </c>
      <c r="C221" s="12" t="s">
        <v>318</v>
      </c>
      <c r="D221" s="27">
        <v>201.18</v>
      </c>
    </row>
    <row r="222" spans="1:4" s="30" customFormat="1" ht="12.75">
      <c r="A222" s="11" t="s">
        <v>9</v>
      </c>
      <c r="B222" s="20" t="s">
        <v>390</v>
      </c>
      <c r="C222" s="12" t="s">
        <v>11</v>
      </c>
      <c r="D222" s="27">
        <f>D223+D227</f>
        <v>19343.599999999999</v>
      </c>
    </row>
    <row r="223" spans="1:4" s="30" customFormat="1" ht="38.25">
      <c r="A223" s="11" t="s">
        <v>190</v>
      </c>
      <c r="B223" s="20" t="s">
        <v>390</v>
      </c>
      <c r="C223" s="12" t="s">
        <v>12</v>
      </c>
      <c r="D223" s="27">
        <f>D224</f>
        <v>17703.079999999998</v>
      </c>
    </row>
    <row r="224" spans="1:4" s="30" customFormat="1" ht="51">
      <c r="A224" s="11" t="s">
        <v>191</v>
      </c>
      <c r="B224" s="20" t="s">
        <v>390</v>
      </c>
      <c r="C224" s="12" t="s">
        <v>335</v>
      </c>
      <c r="D224" s="27">
        <f>D225+D226</f>
        <v>17703.079999999998</v>
      </c>
    </row>
    <row r="225" spans="1:4" s="30" customFormat="1" ht="51">
      <c r="A225" s="11" t="s">
        <v>192</v>
      </c>
      <c r="B225" s="20" t="s">
        <v>390</v>
      </c>
      <c r="C225" s="12" t="s">
        <v>333</v>
      </c>
      <c r="D225" s="27">
        <v>3.89</v>
      </c>
    </row>
    <row r="226" spans="1:4" s="30" customFormat="1" ht="51">
      <c r="A226" s="11" t="s">
        <v>193</v>
      </c>
      <c r="B226" s="20" t="s">
        <v>390</v>
      </c>
      <c r="C226" s="12" t="s">
        <v>334</v>
      </c>
      <c r="D226" s="27">
        <v>17699.189999999999</v>
      </c>
    </row>
    <row r="227" spans="1:4" s="30" customFormat="1" ht="25.5">
      <c r="A227" s="11" t="s">
        <v>194</v>
      </c>
      <c r="B227" s="20" t="s">
        <v>390</v>
      </c>
      <c r="C227" s="12" t="s">
        <v>13</v>
      </c>
      <c r="D227" s="27">
        <f>D228+D230</f>
        <v>1640.52</v>
      </c>
    </row>
    <row r="228" spans="1:4" s="30" customFormat="1" ht="25.5">
      <c r="A228" s="11" t="s">
        <v>196</v>
      </c>
      <c r="B228" s="20" t="s">
        <v>390</v>
      </c>
      <c r="C228" s="12" t="s">
        <v>197</v>
      </c>
      <c r="D228" s="27">
        <f>D229</f>
        <v>851.43</v>
      </c>
    </row>
    <row r="229" spans="1:4" s="30" customFormat="1" ht="25.5">
      <c r="A229" s="11" t="s">
        <v>10</v>
      </c>
      <c r="B229" s="20" t="s">
        <v>390</v>
      </c>
      <c r="C229" s="12" t="s">
        <v>14</v>
      </c>
      <c r="D229" s="27">
        <v>851.43</v>
      </c>
    </row>
    <row r="230" spans="1:4" s="30" customFormat="1" ht="25.5">
      <c r="A230" s="11" t="s">
        <v>198</v>
      </c>
      <c r="B230" s="20" t="s">
        <v>390</v>
      </c>
      <c r="C230" s="12" t="s">
        <v>199</v>
      </c>
      <c r="D230" s="27">
        <f>D231</f>
        <v>789.09</v>
      </c>
    </row>
    <row r="231" spans="1:4" s="30" customFormat="1" ht="25.5">
      <c r="A231" s="11" t="s">
        <v>195</v>
      </c>
      <c r="B231" s="20" t="s">
        <v>390</v>
      </c>
      <c r="C231" s="12" t="s">
        <v>15</v>
      </c>
      <c r="D231" s="27">
        <v>789.09</v>
      </c>
    </row>
    <row r="232" spans="1:4" s="30" customFormat="1" ht="12.75">
      <c r="A232" s="11" t="s">
        <v>127</v>
      </c>
      <c r="B232" s="20" t="s">
        <v>390</v>
      </c>
      <c r="C232" s="12" t="s">
        <v>130</v>
      </c>
      <c r="D232" s="27">
        <f>D235+D233</f>
        <v>1060.32</v>
      </c>
    </row>
    <row r="233" spans="1:4" s="30" customFormat="1" ht="28.5" customHeight="1">
      <c r="A233" s="11" t="s">
        <v>336</v>
      </c>
      <c r="B233" s="20" t="s">
        <v>390</v>
      </c>
      <c r="C233" s="12" t="s">
        <v>337</v>
      </c>
      <c r="D233" s="27">
        <f>D234</f>
        <v>50.28</v>
      </c>
    </row>
    <row r="234" spans="1:4" s="30" customFormat="1" ht="38.25">
      <c r="A234" s="11" t="s">
        <v>172</v>
      </c>
      <c r="B234" s="20" t="s">
        <v>338</v>
      </c>
      <c r="C234" s="12" t="s">
        <v>339</v>
      </c>
      <c r="D234" s="27">
        <v>50.28</v>
      </c>
    </row>
    <row r="235" spans="1:4" s="30" customFormat="1" ht="12.75">
      <c r="A235" s="11" t="s">
        <v>137</v>
      </c>
      <c r="B235" s="20" t="s">
        <v>390</v>
      </c>
      <c r="C235" s="12" t="s">
        <v>139</v>
      </c>
      <c r="D235" s="27">
        <f>D236</f>
        <v>1010.04</v>
      </c>
    </row>
    <row r="236" spans="1:4" s="30" customFormat="1" ht="25.5">
      <c r="A236" s="11" t="s">
        <v>138</v>
      </c>
      <c r="B236" s="20" t="s">
        <v>390</v>
      </c>
      <c r="C236" s="12" t="s">
        <v>54</v>
      </c>
      <c r="D236" s="27">
        <v>1010.04</v>
      </c>
    </row>
    <row r="237" spans="1:4" s="30" customFormat="1" ht="12.75">
      <c r="A237" s="11" t="s">
        <v>285</v>
      </c>
      <c r="B237" s="21">
        <v>936</v>
      </c>
      <c r="C237" s="12" t="s">
        <v>288</v>
      </c>
      <c r="D237" s="27">
        <f>D238+D240</f>
        <v>-17.53</v>
      </c>
    </row>
    <row r="238" spans="1:4" s="30" customFormat="1" ht="12.75">
      <c r="A238" s="11" t="s">
        <v>286</v>
      </c>
      <c r="B238" s="21">
        <v>936</v>
      </c>
      <c r="C238" s="12" t="s">
        <v>364</v>
      </c>
      <c r="D238" s="27">
        <f>D239</f>
        <v>-18.43</v>
      </c>
    </row>
    <row r="239" spans="1:4" s="30" customFormat="1" ht="12.75">
      <c r="A239" s="11" t="s">
        <v>287</v>
      </c>
      <c r="B239" s="21">
        <v>936</v>
      </c>
      <c r="C239" s="12" t="s">
        <v>365</v>
      </c>
      <c r="D239" s="27">
        <v>-18.43</v>
      </c>
    </row>
    <row r="240" spans="1:4" s="30" customFormat="1" ht="12.75">
      <c r="A240" s="11" t="s">
        <v>45</v>
      </c>
      <c r="B240" s="21">
        <v>936</v>
      </c>
      <c r="C240" s="12" t="s">
        <v>47</v>
      </c>
      <c r="D240" s="27">
        <f>D241</f>
        <v>0.9</v>
      </c>
    </row>
    <row r="241" spans="1:4" s="30" customFormat="1" ht="12.75">
      <c r="A241" s="11" t="s">
        <v>46</v>
      </c>
      <c r="B241" s="21">
        <v>936</v>
      </c>
      <c r="C241" s="12" t="s">
        <v>48</v>
      </c>
      <c r="D241" s="27">
        <v>0.9</v>
      </c>
    </row>
    <row r="242" spans="1:4" s="30" customFormat="1" ht="12.75">
      <c r="A242" s="11" t="s">
        <v>261</v>
      </c>
      <c r="B242" s="20" t="s">
        <v>390</v>
      </c>
      <c r="C242" s="12" t="s">
        <v>262</v>
      </c>
      <c r="D242" s="27">
        <f>D243+D295+D300+D293</f>
        <v>283187.04000000004</v>
      </c>
    </row>
    <row r="243" spans="1:4" s="30" customFormat="1" ht="25.5">
      <c r="A243" s="11" t="s">
        <v>361</v>
      </c>
      <c r="B243" s="20" t="s">
        <v>390</v>
      </c>
      <c r="C243" s="12" t="s">
        <v>263</v>
      </c>
      <c r="D243" s="27">
        <f>D244+D265+D285</f>
        <v>287115.02</v>
      </c>
    </row>
    <row r="244" spans="1:4" s="30" customFormat="1" ht="25.5">
      <c r="A244" s="13" t="s">
        <v>272</v>
      </c>
      <c r="B244" s="20" t="s">
        <v>390</v>
      </c>
      <c r="C244" s="14" t="s">
        <v>273</v>
      </c>
      <c r="D244" s="27">
        <f>D245+D247+D249+D253+D256</f>
        <v>164294.18</v>
      </c>
    </row>
    <row r="245" spans="1:4" s="30" customFormat="1" ht="12.75">
      <c r="A245" s="13" t="s">
        <v>340</v>
      </c>
      <c r="B245" s="20" t="s">
        <v>390</v>
      </c>
      <c r="C245" s="14" t="s">
        <v>342</v>
      </c>
      <c r="D245" s="27">
        <f>D246</f>
        <v>468.11</v>
      </c>
    </row>
    <row r="246" spans="1:4" s="30" customFormat="1" ht="12.75">
      <c r="A246" s="13" t="s">
        <v>341</v>
      </c>
      <c r="B246" s="20" t="s">
        <v>390</v>
      </c>
      <c r="C246" s="14" t="s">
        <v>343</v>
      </c>
      <c r="D246" s="27">
        <v>468.11</v>
      </c>
    </row>
    <row r="247" spans="1:4" s="30" customFormat="1" ht="12.75">
      <c r="A247" s="49" t="s">
        <v>93</v>
      </c>
      <c r="B247" s="20" t="s">
        <v>390</v>
      </c>
      <c r="C247" s="14" t="s">
        <v>94</v>
      </c>
      <c r="D247" s="27">
        <f>D248</f>
        <v>409.16</v>
      </c>
    </row>
    <row r="248" spans="1:4" s="30" customFormat="1" ht="12.75">
      <c r="A248" s="11" t="s">
        <v>96</v>
      </c>
      <c r="B248" s="20" t="s">
        <v>390</v>
      </c>
      <c r="C248" s="14" t="s">
        <v>95</v>
      </c>
      <c r="D248" s="27">
        <v>409.16</v>
      </c>
    </row>
    <row r="249" spans="1:4" s="30" customFormat="1" ht="51">
      <c r="A249" s="13" t="s">
        <v>200</v>
      </c>
      <c r="B249" s="20" t="s">
        <v>390</v>
      </c>
      <c r="C249" s="14" t="s">
        <v>17</v>
      </c>
      <c r="D249" s="27">
        <f>D250</f>
        <v>87984.19</v>
      </c>
    </row>
    <row r="250" spans="1:4" s="30" customFormat="1" ht="51">
      <c r="A250" s="13" t="s">
        <v>201</v>
      </c>
      <c r="B250" s="20" t="s">
        <v>390</v>
      </c>
      <c r="C250" s="14" t="s">
        <v>18</v>
      </c>
      <c r="D250" s="27">
        <f>D251+D252</f>
        <v>87984.19</v>
      </c>
    </row>
    <row r="251" spans="1:4" s="30" customFormat="1" ht="38.25">
      <c r="A251" s="11" t="s">
        <v>173</v>
      </c>
      <c r="B251" s="20" t="s">
        <v>390</v>
      </c>
      <c r="C251" s="14" t="s">
        <v>19</v>
      </c>
      <c r="D251" s="27">
        <v>43578.28</v>
      </c>
    </row>
    <row r="252" spans="1:4" s="30" customFormat="1" ht="38.25">
      <c r="A252" s="11" t="s">
        <v>202</v>
      </c>
      <c r="B252" s="20" t="s">
        <v>390</v>
      </c>
      <c r="C252" s="14" t="s">
        <v>97</v>
      </c>
      <c r="D252" s="27">
        <v>44405.91</v>
      </c>
    </row>
    <row r="253" spans="1:4" s="30" customFormat="1" ht="38.25">
      <c r="A253" s="13" t="s">
        <v>98</v>
      </c>
      <c r="B253" s="20" t="s">
        <v>390</v>
      </c>
      <c r="C253" s="14" t="s">
        <v>101</v>
      </c>
      <c r="D253" s="27">
        <f>D254</f>
        <v>6725.98</v>
      </c>
    </row>
    <row r="254" spans="1:4" s="30" customFormat="1" ht="38.25">
      <c r="A254" s="13" t="s">
        <v>99</v>
      </c>
      <c r="B254" s="20" t="s">
        <v>390</v>
      </c>
      <c r="C254" s="14" t="s">
        <v>102</v>
      </c>
      <c r="D254" s="27">
        <f>D255</f>
        <v>6725.98</v>
      </c>
    </row>
    <row r="255" spans="1:4" s="30" customFormat="1" ht="25.5">
      <c r="A255" s="13" t="s">
        <v>100</v>
      </c>
      <c r="B255" s="20" t="s">
        <v>390</v>
      </c>
      <c r="C255" s="14" t="s">
        <v>103</v>
      </c>
      <c r="D255" s="27">
        <v>6725.98</v>
      </c>
    </row>
    <row r="256" spans="1:4" s="30" customFormat="1" ht="12.75">
      <c r="A256" s="11" t="s">
        <v>274</v>
      </c>
      <c r="B256" s="20" t="s">
        <v>390</v>
      </c>
      <c r="C256" s="12" t="s">
        <v>276</v>
      </c>
      <c r="D256" s="27">
        <f>D257</f>
        <v>68706.740000000005</v>
      </c>
    </row>
    <row r="257" spans="1:4" s="30" customFormat="1" ht="12.75">
      <c r="A257" s="11" t="s">
        <v>275</v>
      </c>
      <c r="B257" s="20" t="s">
        <v>390</v>
      </c>
      <c r="C257" s="12" t="s">
        <v>277</v>
      </c>
      <c r="D257" s="27">
        <f>SUM(D258:D264)</f>
        <v>68706.740000000005</v>
      </c>
    </row>
    <row r="258" spans="1:4" s="30" customFormat="1" ht="25.5">
      <c r="A258" s="13" t="s">
        <v>176</v>
      </c>
      <c r="B258" s="20" t="s">
        <v>390</v>
      </c>
      <c r="C258" s="14" t="s">
        <v>344</v>
      </c>
      <c r="D258" s="27">
        <v>14309</v>
      </c>
    </row>
    <row r="259" spans="1:4" s="30" customFormat="1" ht="76.5">
      <c r="A259" s="13" t="s">
        <v>32</v>
      </c>
      <c r="B259" s="14">
        <v>936</v>
      </c>
      <c r="C259" s="14" t="s">
        <v>92</v>
      </c>
      <c r="D259" s="27">
        <v>101</v>
      </c>
    </row>
    <row r="260" spans="1:4" s="30" customFormat="1" ht="25.5">
      <c r="A260" s="13" t="s">
        <v>345</v>
      </c>
      <c r="B260" s="14">
        <v>936</v>
      </c>
      <c r="C260" s="14" t="s">
        <v>346</v>
      </c>
      <c r="D260" s="27">
        <v>263</v>
      </c>
    </row>
    <row r="261" spans="1:4" s="30" customFormat="1" ht="25.5">
      <c r="A261" s="13" t="s">
        <v>203</v>
      </c>
      <c r="B261" s="14">
        <v>936</v>
      </c>
      <c r="C261" s="14" t="s">
        <v>347</v>
      </c>
      <c r="D261" s="27">
        <v>523.04999999999995</v>
      </c>
    </row>
    <row r="262" spans="1:4" s="30" customFormat="1" ht="25.5">
      <c r="A262" s="13" t="s">
        <v>104</v>
      </c>
      <c r="B262" s="20" t="s">
        <v>390</v>
      </c>
      <c r="C262" s="14" t="s">
        <v>105</v>
      </c>
      <c r="D262" s="27">
        <v>1542.4</v>
      </c>
    </row>
    <row r="263" spans="1:4" s="30" customFormat="1" ht="38.25">
      <c r="A263" s="13" t="s">
        <v>204</v>
      </c>
      <c r="B263" s="20" t="s">
        <v>390</v>
      </c>
      <c r="C263" s="14" t="s">
        <v>106</v>
      </c>
      <c r="D263" s="27">
        <v>11968.29</v>
      </c>
    </row>
    <row r="264" spans="1:4" s="30" customFormat="1" ht="25.5">
      <c r="A264" s="13" t="s">
        <v>348</v>
      </c>
      <c r="B264" s="20" t="s">
        <v>390</v>
      </c>
      <c r="C264" s="14" t="s">
        <v>349</v>
      </c>
      <c r="D264" s="27">
        <v>40000</v>
      </c>
    </row>
    <row r="265" spans="1:4" s="30" customFormat="1" ht="12.75">
      <c r="A265" s="11" t="s">
        <v>264</v>
      </c>
      <c r="B265" s="20" t="s">
        <v>390</v>
      </c>
      <c r="C265" s="12" t="s">
        <v>265</v>
      </c>
      <c r="D265" s="27">
        <f>D266+D268+D270+D272+D279+D281+D283</f>
        <v>121667.94999999998</v>
      </c>
    </row>
    <row r="266" spans="1:4" s="30" customFormat="1" ht="25.5">
      <c r="A266" s="11" t="s">
        <v>205</v>
      </c>
      <c r="B266" s="20" t="s">
        <v>390</v>
      </c>
      <c r="C266" s="12" t="s">
        <v>20</v>
      </c>
      <c r="D266" s="27">
        <f>D267</f>
        <v>21.9</v>
      </c>
    </row>
    <row r="267" spans="1:4" s="30" customFormat="1" ht="25.5">
      <c r="A267" s="11" t="s">
        <v>206</v>
      </c>
      <c r="B267" s="20" t="s">
        <v>390</v>
      </c>
      <c r="C267" s="12" t="s">
        <v>21</v>
      </c>
      <c r="D267" s="27">
        <v>21.9</v>
      </c>
    </row>
    <row r="268" spans="1:4" s="30" customFormat="1" ht="25.5">
      <c r="A268" s="11" t="s">
        <v>56</v>
      </c>
      <c r="B268" s="21">
        <v>936</v>
      </c>
      <c r="C268" s="12" t="s">
        <v>57</v>
      </c>
      <c r="D268" s="27">
        <f>D269</f>
        <v>1023</v>
      </c>
    </row>
    <row r="269" spans="1:4" s="30" customFormat="1" ht="25.5">
      <c r="A269" s="13" t="s">
        <v>278</v>
      </c>
      <c r="B269" s="21">
        <v>936</v>
      </c>
      <c r="C269" s="12" t="s">
        <v>279</v>
      </c>
      <c r="D269" s="27">
        <v>1023</v>
      </c>
    </row>
    <row r="270" spans="1:4" s="30" customFormat="1" ht="25.5">
      <c r="A270" s="13" t="s">
        <v>25</v>
      </c>
      <c r="B270" s="20" t="s">
        <v>390</v>
      </c>
      <c r="C270" s="12" t="s">
        <v>27</v>
      </c>
      <c r="D270" s="27">
        <f>D271</f>
        <v>45833</v>
      </c>
    </row>
    <row r="271" spans="1:4" s="30" customFormat="1" ht="25.5">
      <c r="A271" s="13" t="s">
        <v>26</v>
      </c>
      <c r="B271" s="20" t="s">
        <v>390</v>
      </c>
      <c r="C271" s="12" t="s">
        <v>28</v>
      </c>
      <c r="D271" s="27">
        <v>45833</v>
      </c>
    </row>
    <row r="272" spans="1:4" s="30" customFormat="1" ht="25.5">
      <c r="A272" s="13" t="s">
        <v>22</v>
      </c>
      <c r="B272" s="20" t="s">
        <v>390</v>
      </c>
      <c r="C272" s="12" t="s">
        <v>23</v>
      </c>
      <c r="D272" s="27">
        <f>D273</f>
        <v>58462.649999999994</v>
      </c>
    </row>
    <row r="273" spans="1:4" s="30" customFormat="1" ht="25.5">
      <c r="A273" s="13" t="s">
        <v>266</v>
      </c>
      <c r="B273" s="20" t="s">
        <v>390</v>
      </c>
      <c r="C273" s="12" t="s">
        <v>24</v>
      </c>
      <c r="D273" s="27">
        <f>SUM(D274:D278)</f>
        <v>58462.649999999994</v>
      </c>
    </row>
    <row r="274" spans="1:4" s="30" customFormat="1" ht="25.5">
      <c r="A274" s="13" t="s">
        <v>207</v>
      </c>
      <c r="B274" s="21">
        <v>936</v>
      </c>
      <c r="C274" s="21" t="s">
        <v>16</v>
      </c>
      <c r="D274" s="27">
        <v>55721.599999999999</v>
      </c>
    </row>
    <row r="275" spans="1:4" s="30" customFormat="1" ht="63.75">
      <c r="A275" s="13" t="s">
        <v>29</v>
      </c>
      <c r="B275" s="20" t="s">
        <v>390</v>
      </c>
      <c r="C275" s="12" t="s">
        <v>30</v>
      </c>
      <c r="D275" s="27">
        <v>741</v>
      </c>
    </row>
    <row r="276" spans="1:4" s="30" customFormat="1" ht="127.5">
      <c r="A276" s="13" t="s">
        <v>208</v>
      </c>
      <c r="B276" s="20" t="s">
        <v>390</v>
      </c>
      <c r="C276" s="16" t="s">
        <v>31</v>
      </c>
      <c r="D276" s="27">
        <v>343</v>
      </c>
    </row>
    <row r="277" spans="1:4" s="30" customFormat="1" ht="45" customHeight="1">
      <c r="A277" s="11" t="s">
        <v>209</v>
      </c>
      <c r="B277" s="20" t="s">
        <v>390</v>
      </c>
      <c r="C277" s="12" t="s">
        <v>39</v>
      </c>
      <c r="D277" s="27">
        <v>92.1</v>
      </c>
    </row>
    <row r="278" spans="1:4" s="30" customFormat="1" ht="25.5">
      <c r="A278" s="13" t="s">
        <v>33</v>
      </c>
      <c r="B278" s="20" t="s">
        <v>390</v>
      </c>
      <c r="C278" s="12" t="s">
        <v>40</v>
      </c>
      <c r="D278" s="27">
        <v>1564.95</v>
      </c>
    </row>
    <row r="279" spans="1:4" s="30" customFormat="1" ht="38.25">
      <c r="A279" s="13" t="s">
        <v>35</v>
      </c>
      <c r="B279" s="20" t="s">
        <v>390</v>
      </c>
      <c r="C279" s="12" t="s">
        <v>41</v>
      </c>
      <c r="D279" s="27">
        <f>D280</f>
        <v>2371.4</v>
      </c>
    </row>
    <row r="280" spans="1:4" s="30" customFormat="1" ht="38.25">
      <c r="A280" s="13" t="s">
        <v>36</v>
      </c>
      <c r="B280" s="20" t="s">
        <v>390</v>
      </c>
      <c r="C280" s="12" t="s">
        <v>42</v>
      </c>
      <c r="D280" s="27">
        <v>2371.4</v>
      </c>
    </row>
    <row r="281" spans="1:4" s="30" customFormat="1" ht="25.5">
      <c r="A281" s="13" t="s">
        <v>37</v>
      </c>
      <c r="B281" s="20" t="s">
        <v>390</v>
      </c>
      <c r="C281" s="12" t="s">
        <v>43</v>
      </c>
      <c r="D281" s="27">
        <f>D282</f>
        <v>13917.2</v>
      </c>
    </row>
    <row r="282" spans="1:4" s="30" customFormat="1" ht="25.5">
      <c r="A282" s="13" t="s">
        <v>38</v>
      </c>
      <c r="B282" s="20" t="s">
        <v>390</v>
      </c>
      <c r="C282" s="12" t="s">
        <v>44</v>
      </c>
      <c r="D282" s="27">
        <v>13917.2</v>
      </c>
    </row>
    <row r="283" spans="1:4" s="30" customFormat="1" ht="38.25">
      <c r="A283" s="13" t="s">
        <v>280</v>
      </c>
      <c r="B283" s="21">
        <v>936</v>
      </c>
      <c r="C283" s="12" t="s">
        <v>282</v>
      </c>
      <c r="D283" s="27">
        <f>D284</f>
        <v>38.799999999999997</v>
      </c>
    </row>
    <row r="284" spans="1:4" s="30" customFormat="1" ht="38.25">
      <c r="A284" s="13" t="s">
        <v>281</v>
      </c>
      <c r="B284" s="21">
        <v>936</v>
      </c>
      <c r="C284" s="12" t="s">
        <v>283</v>
      </c>
      <c r="D284" s="27">
        <v>38.799999999999997</v>
      </c>
    </row>
    <row r="285" spans="1:4" s="30" customFormat="1" ht="12.75">
      <c r="A285" s="23" t="s">
        <v>379</v>
      </c>
      <c r="B285" s="21">
        <v>936</v>
      </c>
      <c r="C285" s="21" t="s">
        <v>380</v>
      </c>
      <c r="D285" s="27">
        <f>D286+D288</f>
        <v>1152.8900000000001</v>
      </c>
    </row>
    <row r="286" spans="1:4" s="30" customFormat="1" ht="38.25">
      <c r="A286" s="13" t="s">
        <v>49</v>
      </c>
      <c r="B286" s="21">
        <v>936</v>
      </c>
      <c r="C286" s="14" t="s">
        <v>51</v>
      </c>
      <c r="D286" s="27">
        <f>D287</f>
        <v>132.69999999999999</v>
      </c>
    </row>
    <row r="287" spans="1:4" s="30" customFormat="1" ht="25.5">
      <c r="A287" s="13" t="s">
        <v>50</v>
      </c>
      <c r="B287" s="21">
        <v>936</v>
      </c>
      <c r="C287" s="16" t="s">
        <v>52</v>
      </c>
      <c r="D287" s="27">
        <v>132.69999999999999</v>
      </c>
    </row>
    <row r="288" spans="1:4" s="30" customFormat="1" ht="12.75">
      <c r="A288" s="23" t="s">
        <v>381</v>
      </c>
      <c r="B288" s="21">
        <v>936</v>
      </c>
      <c r="C288" s="21" t="s">
        <v>383</v>
      </c>
      <c r="D288" s="27">
        <f>D289</f>
        <v>1020.19</v>
      </c>
    </row>
    <row r="289" spans="1:4" s="30" customFormat="1" ht="12.75">
      <c r="A289" s="23" t="s">
        <v>382</v>
      </c>
      <c r="B289" s="21">
        <v>936</v>
      </c>
      <c r="C289" s="21" t="s">
        <v>384</v>
      </c>
      <c r="D289" s="27">
        <f>D290+D291+D292</f>
        <v>1020.19</v>
      </c>
    </row>
    <row r="290" spans="1:4" s="30" customFormat="1" ht="51">
      <c r="A290" s="11" t="s">
        <v>350</v>
      </c>
      <c r="B290" s="20" t="s">
        <v>390</v>
      </c>
      <c r="C290" s="14" t="s">
        <v>110</v>
      </c>
      <c r="D290" s="27">
        <v>8.6999999999999993</v>
      </c>
    </row>
    <row r="291" spans="1:4" s="30" customFormat="1" ht="25.5">
      <c r="A291" s="13" t="s">
        <v>351</v>
      </c>
      <c r="B291" s="20" t="s">
        <v>390</v>
      </c>
      <c r="C291" s="14" t="s">
        <v>352</v>
      </c>
      <c r="D291" s="27">
        <v>249.39</v>
      </c>
    </row>
    <row r="292" spans="1:4" s="30" customFormat="1" ht="25.5">
      <c r="A292" s="13" t="s">
        <v>327</v>
      </c>
      <c r="B292" s="20" t="s">
        <v>390</v>
      </c>
      <c r="C292" s="14" t="s">
        <v>328</v>
      </c>
      <c r="D292" s="27">
        <v>762.1</v>
      </c>
    </row>
    <row r="293" spans="1:4" s="30" customFormat="1" ht="12.75">
      <c r="A293" s="13" t="s">
        <v>362</v>
      </c>
      <c r="B293" s="21">
        <v>936</v>
      </c>
      <c r="C293" s="12" t="s">
        <v>331</v>
      </c>
      <c r="D293" s="27">
        <f>D294</f>
        <v>1539.07</v>
      </c>
    </row>
    <row r="294" spans="1:4" s="30" customFormat="1" ht="12.75">
      <c r="A294" s="13" t="s">
        <v>329</v>
      </c>
      <c r="B294" s="21">
        <v>936</v>
      </c>
      <c r="C294" s="12" t="s">
        <v>330</v>
      </c>
      <c r="D294" s="27">
        <v>1539.07</v>
      </c>
    </row>
    <row r="295" spans="1:4" s="30" customFormat="1" ht="51">
      <c r="A295" s="13" t="s">
        <v>353</v>
      </c>
      <c r="B295" s="20" t="s">
        <v>390</v>
      </c>
      <c r="C295" s="14" t="s">
        <v>354</v>
      </c>
      <c r="D295" s="27">
        <f>D296</f>
        <v>287.33</v>
      </c>
    </row>
    <row r="296" spans="1:4" s="30" customFormat="1" ht="25.5">
      <c r="A296" s="13" t="s">
        <v>174</v>
      </c>
      <c r="B296" s="20" t="s">
        <v>390</v>
      </c>
      <c r="C296" s="12" t="s">
        <v>175</v>
      </c>
      <c r="D296" s="27">
        <f>D297</f>
        <v>287.33</v>
      </c>
    </row>
    <row r="297" spans="1:4" s="30" customFormat="1" ht="17.25" customHeight="1">
      <c r="A297" s="13" t="s">
        <v>355</v>
      </c>
      <c r="B297" s="20" t="s">
        <v>390</v>
      </c>
      <c r="C297" s="12" t="s">
        <v>358</v>
      </c>
      <c r="D297" s="27">
        <f>SUM(D298:D299)</f>
        <v>287.33</v>
      </c>
    </row>
    <row r="298" spans="1:4" s="30" customFormat="1" ht="25.5">
      <c r="A298" s="13" t="s">
        <v>356</v>
      </c>
      <c r="B298" s="20" t="s">
        <v>390</v>
      </c>
      <c r="C298" s="12" t="s">
        <v>359</v>
      </c>
      <c r="D298" s="27">
        <v>66.39</v>
      </c>
    </row>
    <row r="299" spans="1:4" s="30" customFormat="1" ht="25.5">
      <c r="A299" s="13" t="s">
        <v>357</v>
      </c>
      <c r="B299" s="20" t="s">
        <v>390</v>
      </c>
      <c r="C299" s="12" t="s">
        <v>360</v>
      </c>
      <c r="D299" s="27">
        <v>220.94</v>
      </c>
    </row>
    <row r="300" spans="1:4" s="30" customFormat="1" ht="25.5">
      <c r="A300" s="13" t="s">
        <v>363</v>
      </c>
      <c r="B300" s="21">
        <v>936</v>
      </c>
      <c r="C300" s="12" t="s">
        <v>90</v>
      </c>
      <c r="D300" s="27">
        <f>D301</f>
        <v>-5754.38</v>
      </c>
    </row>
    <row r="301" spans="1:4" s="30" customFormat="1" ht="25.5">
      <c r="A301" s="13" t="s">
        <v>89</v>
      </c>
      <c r="B301" s="21">
        <v>936</v>
      </c>
      <c r="C301" s="12" t="s">
        <v>91</v>
      </c>
      <c r="D301" s="27">
        <v>-5754.38</v>
      </c>
    </row>
    <row r="302" spans="1:4" s="30" customFormat="1" ht="12.75">
      <c r="A302" s="31"/>
      <c r="B302" s="24"/>
      <c r="C302" s="32"/>
      <c r="D302" s="33"/>
    </row>
    <row r="303" spans="1:4" s="30" customFormat="1" ht="12.75">
      <c r="A303" s="31"/>
      <c r="B303" s="24"/>
      <c r="C303" s="32"/>
      <c r="D303" s="33"/>
    </row>
    <row r="304" spans="1:4" s="30" customFormat="1" ht="12.75">
      <c r="A304" s="34" t="s">
        <v>65</v>
      </c>
      <c r="B304" s="25"/>
      <c r="C304" s="25"/>
      <c r="D304" s="35"/>
    </row>
    <row r="305" spans="1:4" s="30" customFormat="1" ht="12.75">
      <c r="A305" s="34" t="s">
        <v>66</v>
      </c>
      <c r="B305" s="25"/>
      <c r="C305" s="25"/>
      <c r="D305" s="35"/>
    </row>
    <row r="306" spans="1:4" s="30" customFormat="1" ht="12.75">
      <c r="A306" s="34" t="s">
        <v>67</v>
      </c>
      <c r="B306" s="25"/>
      <c r="C306" s="25"/>
      <c r="D306" s="35"/>
    </row>
    <row r="307" spans="1:4" s="30" customFormat="1" ht="12.75">
      <c r="A307" s="34"/>
      <c r="B307" s="25"/>
      <c r="C307" s="25"/>
      <c r="D307" s="35"/>
    </row>
    <row r="308" spans="1:4" s="30" customFormat="1" ht="12.75">
      <c r="A308" s="34"/>
      <c r="B308" s="25"/>
      <c r="C308" s="25"/>
      <c r="D308" s="35"/>
    </row>
    <row r="309" spans="1:4" s="30" customFormat="1" ht="12.75">
      <c r="A309" s="34"/>
      <c r="B309" s="25"/>
      <c r="C309" s="25"/>
      <c r="D309" s="35"/>
    </row>
    <row r="310" spans="1:4" s="30" customFormat="1" ht="12.75">
      <c r="A310" s="34"/>
      <c r="B310" s="25"/>
      <c r="C310" s="25"/>
      <c r="D310" s="35"/>
    </row>
    <row r="311" spans="1:4" s="30" customFormat="1" ht="12.75">
      <c r="A311" s="34"/>
      <c r="B311" s="25"/>
      <c r="C311" s="25"/>
      <c r="D311" s="35"/>
    </row>
    <row r="312" spans="1:4" s="30" customFormat="1" ht="12.75">
      <c r="A312" s="34"/>
      <c r="B312" s="25"/>
      <c r="C312" s="25"/>
      <c r="D312" s="35"/>
    </row>
    <row r="313" spans="1:4" s="30" customFormat="1" ht="12.75">
      <c r="A313" s="34"/>
      <c r="B313" s="25"/>
      <c r="C313" s="25"/>
      <c r="D313" s="35"/>
    </row>
    <row r="314" spans="1:4" s="30" customFormat="1" ht="12.75">
      <c r="A314" s="34"/>
      <c r="B314" s="25"/>
      <c r="C314" s="25"/>
      <c r="D314" s="35"/>
    </row>
    <row r="315" spans="1:4" s="30" customFormat="1" ht="12.75">
      <c r="A315" s="34"/>
      <c r="B315" s="25"/>
      <c r="C315" s="25"/>
      <c r="D315" s="35"/>
    </row>
    <row r="316" spans="1:4" s="30" customFormat="1" ht="12.75">
      <c r="A316" s="34"/>
      <c r="B316" s="25"/>
      <c r="C316" s="25"/>
      <c r="D316" s="35"/>
    </row>
    <row r="317" spans="1:4" s="30" customFormat="1" ht="12.75">
      <c r="A317" s="34"/>
      <c r="B317" s="25"/>
      <c r="C317" s="25"/>
      <c r="D317" s="35"/>
    </row>
    <row r="318" spans="1:4" s="30" customFormat="1" ht="12.75">
      <c r="A318" s="34"/>
      <c r="B318" s="25"/>
      <c r="C318" s="25"/>
      <c r="D318" s="35"/>
    </row>
    <row r="319" spans="1:4" s="30" customFormat="1" ht="12.75">
      <c r="A319" s="34"/>
      <c r="B319" s="25"/>
      <c r="C319" s="25"/>
      <c r="D319" s="35"/>
    </row>
    <row r="320" spans="1:4" s="30" customFormat="1" ht="12.75">
      <c r="A320" s="34"/>
      <c r="B320" s="25"/>
      <c r="C320" s="25"/>
      <c r="D320" s="35"/>
    </row>
    <row r="321" spans="1:4" s="30" customFormat="1" ht="12.75">
      <c r="A321" s="34"/>
      <c r="B321" s="25"/>
      <c r="C321" s="25"/>
      <c r="D321" s="35"/>
    </row>
    <row r="322" spans="1:4" s="30" customFormat="1" ht="12.75">
      <c r="A322" s="34"/>
      <c r="B322" s="25"/>
      <c r="C322" s="25"/>
      <c r="D322" s="35"/>
    </row>
    <row r="323" spans="1:4" s="30" customFormat="1" ht="12.75">
      <c r="A323" s="34"/>
      <c r="B323" s="25"/>
      <c r="C323" s="25"/>
      <c r="D323" s="35"/>
    </row>
    <row r="324" spans="1:4" s="30" customFormat="1" ht="12.75">
      <c r="A324" s="34"/>
      <c r="B324" s="25"/>
      <c r="C324" s="25"/>
      <c r="D324" s="35"/>
    </row>
    <row r="325" spans="1:4" s="30" customFormat="1" ht="12.75">
      <c r="A325" s="34"/>
      <c r="B325" s="25"/>
      <c r="C325" s="25"/>
      <c r="D325" s="35"/>
    </row>
    <row r="326" spans="1:4" s="30" customFormat="1" ht="12.75">
      <c r="A326" s="34"/>
      <c r="B326" s="25"/>
      <c r="C326" s="25"/>
      <c r="D326" s="35"/>
    </row>
    <row r="327" spans="1:4" s="30" customFormat="1" ht="12.75">
      <c r="A327" s="34"/>
      <c r="B327" s="25"/>
      <c r="C327" s="25"/>
      <c r="D327" s="35"/>
    </row>
    <row r="328" spans="1:4" s="30" customFormat="1" ht="12.75">
      <c r="A328" s="34"/>
      <c r="B328" s="25"/>
      <c r="C328" s="25"/>
      <c r="D328" s="35"/>
    </row>
    <row r="329" spans="1:4" s="30" customFormat="1" ht="12.75">
      <c r="A329" s="34"/>
      <c r="B329" s="25"/>
      <c r="C329" s="25"/>
      <c r="D329" s="35"/>
    </row>
    <row r="330" spans="1:4" s="30" customFormat="1" ht="12.75">
      <c r="A330" s="34"/>
      <c r="B330" s="25"/>
      <c r="C330" s="25"/>
      <c r="D330" s="35"/>
    </row>
    <row r="331" spans="1:4" s="30" customFormat="1" ht="12.75">
      <c r="A331" s="34"/>
      <c r="B331" s="25"/>
      <c r="C331" s="25"/>
      <c r="D331" s="35"/>
    </row>
    <row r="332" spans="1:4" s="30" customFormat="1" ht="12.75">
      <c r="A332" s="34"/>
      <c r="B332" s="25"/>
      <c r="C332" s="25"/>
      <c r="D332" s="35"/>
    </row>
    <row r="333" spans="1:4" s="30" customFormat="1" ht="12.75">
      <c r="A333" s="34"/>
      <c r="B333" s="25"/>
      <c r="C333" s="25"/>
      <c r="D333" s="35"/>
    </row>
    <row r="334" spans="1:4" s="30" customFormat="1" ht="12.75">
      <c r="A334" s="34"/>
      <c r="B334" s="25"/>
      <c r="C334" s="25"/>
      <c r="D334" s="35"/>
    </row>
    <row r="335" spans="1:4" s="30" customFormat="1" ht="12.75">
      <c r="A335" s="34"/>
      <c r="B335" s="25"/>
      <c r="C335" s="25"/>
      <c r="D335" s="35"/>
    </row>
    <row r="336" spans="1:4" s="30" customFormat="1" ht="12.75">
      <c r="A336" s="34"/>
      <c r="B336" s="25"/>
      <c r="C336" s="25"/>
      <c r="D336" s="35"/>
    </row>
    <row r="337" spans="1:4" s="30" customFormat="1" ht="12.75">
      <c r="A337" s="34"/>
      <c r="B337" s="25"/>
      <c r="C337" s="25"/>
      <c r="D337" s="35"/>
    </row>
    <row r="338" spans="1:4" s="30" customFormat="1" ht="12.75">
      <c r="A338" s="34"/>
      <c r="B338" s="25"/>
      <c r="C338" s="25"/>
      <c r="D338" s="35"/>
    </row>
    <row r="339" spans="1:4" s="30" customFormat="1" ht="12.75">
      <c r="A339" s="34"/>
      <c r="B339" s="25"/>
      <c r="C339" s="25"/>
      <c r="D339" s="35"/>
    </row>
    <row r="340" spans="1:4" s="30" customFormat="1" ht="12.75">
      <c r="A340" s="34"/>
      <c r="B340" s="25"/>
      <c r="C340" s="25"/>
      <c r="D340" s="35"/>
    </row>
    <row r="341" spans="1:4" s="30" customFormat="1" ht="12.75">
      <c r="A341" s="34"/>
      <c r="B341" s="25"/>
      <c r="C341" s="25"/>
      <c r="D341" s="35"/>
    </row>
    <row r="342" spans="1:4" s="30" customFormat="1" ht="12.75">
      <c r="A342" s="34"/>
      <c r="B342" s="25"/>
      <c r="C342" s="25"/>
      <c r="D342" s="35"/>
    </row>
    <row r="343" spans="1:4" s="30" customFormat="1" ht="12.75">
      <c r="A343" s="34"/>
      <c r="B343" s="25"/>
      <c r="C343" s="25"/>
      <c r="D343" s="35"/>
    </row>
    <row r="344" spans="1:4" s="30" customFormat="1" ht="12.75">
      <c r="A344" s="34"/>
      <c r="B344" s="25"/>
      <c r="C344" s="25"/>
      <c r="D344" s="35"/>
    </row>
    <row r="345" spans="1:4" s="30" customFormat="1" ht="12.75">
      <c r="A345" s="34"/>
      <c r="B345" s="25"/>
      <c r="C345" s="25"/>
      <c r="D345" s="35"/>
    </row>
    <row r="346" spans="1:4" s="30" customFormat="1" ht="12.75">
      <c r="A346" s="34"/>
      <c r="B346" s="25"/>
      <c r="C346" s="25"/>
      <c r="D346" s="35"/>
    </row>
    <row r="347" spans="1:4" s="30" customFormat="1" ht="12.75">
      <c r="A347" s="34"/>
      <c r="B347" s="25"/>
      <c r="C347" s="25"/>
      <c r="D347" s="35"/>
    </row>
    <row r="348" spans="1:4" s="30" customFormat="1" ht="12.75">
      <c r="A348" s="34"/>
      <c r="B348" s="25"/>
      <c r="C348" s="25"/>
      <c r="D348" s="35"/>
    </row>
    <row r="349" spans="1:4" s="30" customFormat="1" ht="12.75">
      <c r="A349" s="34"/>
      <c r="B349" s="25"/>
      <c r="C349" s="25"/>
      <c r="D349" s="35"/>
    </row>
    <row r="350" spans="1:4" s="30" customFormat="1" ht="12.75">
      <c r="A350" s="34"/>
      <c r="B350" s="25"/>
      <c r="C350" s="25"/>
      <c r="D350" s="35"/>
    </row>
    <row r="351" spans="1:4" s="30" customFormat="1" ht="12.75">
      <c r="A351" s="34"/>
      <c r="B351" s="25"/>
      <c r="C351" s="25"/>
      <c r="D351" s="35"/>
    </row>
    <row r="352" spans="1:4" s="30" customFormat="1" ht="12.75">
      <c r="A352" s="34"/>
      <c r="B352" s="25"/>
      <c r="C352" s="25"/>
      <c r="D352" s="35"/>
    </row>
    <row r="353" spans="1:4" s="30" customFormat="1" ht="12.75">
      <c r="A353" s="34"/>
      <c r="B353" s="25"/>
      <c r="C353" s="25"/>
      <c r="D353" s="35"/>
    </row>
    <row r="354" spans="1:4" s="30" customFormat="1" ht="12.75">
      <c r="A354" s="34"/>
      <c r="B354" s="25"/>
      <c r="C354" s="25"/>
      <c r="D354" s="35"/>
    </row>
    <row r="355" spans="1:4" s="30" customFormat="1" ht="12.75">
      <c r="A355" s="34"/>
      <c r="B355" s="25"/>
      <c r="C355" s="25"/>
      <c r="D355" s="35"/>
    </row>
    <row r="356" spans="1:4" s="30" customFormat="1" ht="12.75">
      <c r="A356" s="34"/>
      <c r="B356" s="25"/>
      <c r="C356" s="25"/>
      <c r="D356" s="35"/>
    </row>
    <row r="357" spans="1:4" s="30" customFormat="1" ht="12.75">
      <c r="A357" s="34"/>
      <c r="B357" s="25"/>
      <c r="C357" s="25"/>
      <c r="D357" s="35"/>
    </row>
    <row r="358" spans="1:4" s="30" customFormat="1" ht="12.75">
      <c r="A358" s="34"/>
      <c r="B358" s="25"/>
      <c r="C358" s="25"/>
      <c r="D358" s="35"/>
    </row>
    <row r="359" spans="1:4" s="30" customFormat="1" ht="12.75">
      <c r="A359" s="34"/>
      <c r="B359" s="25"/>
      <c r="C359" s="25"/>
      <c r="D359" s="35"/>
    </row>
    <row r="360" spans="1:4" s="30" customFormat="1" ht="12.75">
      <c r="A360" s="34"/>
      <c r="B360" s="25"/>
      <c r="C360" s="25"/>
      <c r="D360" s="35"/>
    </row>
    <row r="361" spans="1:4" s="30" customFormat="1" ht="12.75">
      <c r="A361" s="34"/>
      <c r="B361" s="25"/>
      <c r="C361" s="25"/>
      <c r="D361" s="35"/>
    </row>
    <row r="362" spans="1:4" s="30" customFormat="1" ht="12.75">
      <c r="A362" s="34"/>
      <c r="B362" s="25"/>
      <c r="C362" s="25"/>
      <c r="D362" s="35"/>
    </row>
    <row r="363" spans="1:4" s="30" customFormat="1" ht="12.75">
      <c r="A363" s="34"/>
      <c r="B363" s="25"/>
      <c r="C363" s="25"/>
      <c r="D363" s="35"/>
    </row>
    <row r="364" spans="1:4" s="30" customFormat="1" ht="12.75">
      <c r="A364" s="34"/>
      <c r="B364" s="25"/>
      <c r="C364" s="25"/>
      <c r="D364" s="35"/>
    </row>
    <row r="365" spans="1:4" s="30" customFormat="1" ht="12.75">
      <c r="A365" s="34"/>
      <c r="B365" s="25"/>
      <c r="C365" s="25"/>
      <c r="D365" s="35"/>
    </row>
    <row r="366" spans="1:4" s="30" customFormat="1" ht="12.75">
      <c r="A366" s="34"/>
      <c r="B366" s="25"/>
      <c r="C366" s="25"/>
      <c r="D366" s="35"/>
    </row>
    <row r="367" spans="1:4" s="30" customFormat="1" ht="12.75">
      <c r="A367" s="34"/>
      <c r="B367" s="25"/>
      <c r="C367" s="25"/>
      <c r="D367" s="35"/>
    </row>
    <row r="368" spans="1:4" s="30" customFormat="1" ht="12.75">
      <c r="A368" s="34"/>
      <c r="B368" s="25"/>
      <c r="C368" s="25"/>
      <c r="D368" s="35"/>
    </row>
    <row r="369" spans="1:4" s="30" customFormat="1" ht="12.75">
      <c r="A369" s="34"/>
      <c r="B369" s="25"/>
      <c r="C369" s="25"/>
      <c r="D369" s="35"/>
    </row>
    <row r="370" spans="1:4" s="30" customFormat="1" ht="12.75">
      <c r="A370" s="34"/>
      <c r="B370" s="25"/>
      <c r="C370" s="25"/>
      <c r="D370" s="35"/>
    </row>
    <row r="371" spans="1:4" s="30" customFormat="1" ht="12.75">
      <c r="A371" s="34"/>
      <c r="B371" s="25"/>
      <c r="C371" s="25"/>
      <c r="D371" s="35"/>
    </row>
    <row r="372" spans="1:4" s="30" customFormat="1" ht="12.75">
      <c r="A372" s="34"/>
      <c r="B372" s="25"/>
      <c r="C372" s="25"/>
      <c r="D372" s="35"/>
    </row>
    <row r="373" spans="1:4" s="30" customFormat="1" ht="12.75">
      <c r="A373" s="34"/>
      <c r="B373" s="25"/>
      <c r="C373" s="25"/>
      <c r="D373" s="35"/>
    </row>
    <row r="374" spans="1:4" s="30" customFormat="1" ht="12.75">
      <c r="A374" s="34"/>
      <c r="B374" s="25"/>
      <c r="C374" s="25"/>
      <c r="D374" s="35"/>
    </row>
    <row r="375" spans="1:4" s="30" customFormat="1" ht="12.75">
      <c r="A375" s="34"/>
      <c r="B375" s="25"/>
      <c r="C375" s="25"/>
      <c r="D375" s="35"/>
    </row>
    <row r="376" spans="1:4" s="30" customFormat="1" ht="12.75">
      <c r="A376" s="34"/>
      <c r="B376" s="25"/>
      <c r="C376" s="25"/>
      <c r="D376" s="35"/>
    </row>
    <row r="377" spans="1:4" s="30" customFormat="1" ht="12.75">
      <c r="A377" s="34"/>
      <c r="B377" s="25"/>
      <c r="C377" s="25"/>
      <c r="D377" s="35"/>
    </row>
    <row r="378" spans="1:4" s="30" customFormat="1" ht="12.75">
      <c r="A378" s="34"/>
      <c r="B378" s="25"/>
      <c r="C378" s="25"/>
      <c r="D378" s="35"/>
    </row>
    <row r="379" spans="1:4" s="30" customFormat="1" ht="12.75">
      <c r="A379" s="34"/>
      <c r="B379" s="25"/>
      <c r="C379" s="25"/>
      <c r="D379" s="35"/>
    </row>
    <row r="380" spans="1:4" s="30" customFormat="1" ht="12.75">
      <c r="A380" s="34"/>
      <c r="B380" s="25"/>
      <c r="C380" s="25"/>
      <c r="D380" s="35"/>
    </row>
    <row r="381" spans="1:4" s="30" customFormat="1" ht="12.75">
      <c r="A381" s="34"/>
      <c r="B381" s="25"/>
      <c r="C381" s="25"/>
      <c r="D381" s="35"/>
    </row>
    <row r="382" spans="1:4" s="30" customFormat="1" ht="12.75">
      <c r="A382" s="34"/>
      <c r="B382" s="25"/>
      <c r="C382" s="25"/>
      <c r="D382" s="35"/>
    </row>
    <row r="383" spans="1:4" s="30" customFormat="1" ht="12.75">
      <c r="A383" s="34"/>
      <c r="B383" s="25"/>
      <c r="C383" s="25"/>
      <c r="D383" s="35"/>
    </row>
    <row r="384" spans="1:4" s="30" customFormat="1" ht="12.75">
      <c r="A384" s="34"/>
      <c r="B384" s="25"/>
      <c r="C384" s="25"/>
      <c r="D384" s="35"/>
    </row>
    <row r="385" spans="1:4" s="30" customFormat="1" ht="12.75">
      <c r="A385" s="34"/>
      <c r="B385" s="25"/>
      <c r="C385" s="25"/>
      <c r="D385" s="35"/>
    </row>
    <row r="386" spans="1:4" s="30" customFormat="1" ht="12.75">
      <c r="A386" s="34"/>
      <c r="B386" s="25"/>
      <c r="C386" s="25"/>
      <c r="D386" s="35"/>
    </row>
    <row r="387" spans="1:4" s="30" customFormat="1" ht="12.75">
      <c r="A387" s="34"/>
      <c r="B387" s="25"/>
      <c r="C387" s="25"/>
      <c r="D387" s="35"/>
    </row>
    <row r="388" spans="1:4" s="30" customFormat="1" ht="12.75">
      <c r="A388" s="34"/>
      <c r="B388" s="25"/>
      <c r="C388" s="25"/>
      <c r="D388" s="35"/>
    </row>
    <row r="389" spans="1:4" s="30" customFormat="1" ht="12.75">
      <c r="A389" s="34"/>
      <c r="B389" s="25"/>
      <c r="C389" s="25"/>
      <c r="D389" s="35"/>
    </row>
    <row r="390" spans="1:4" s="30" customFormat="1" ht="12.75">
      <c r="A390" s="34"/>
      <c r="B390" s="25"/>
      <c r="C390" s="25"/>
      <c r="D390" s="35"/>
    </row>
    <row r="391" spans="1:4" s="30" customFormat="1" ht="12.75">
      <c r="A391" s="34"/>
      <c r="B391" s="25"/>
      <c r="C391" s="25"/>
      <c r="D391" s="35"/>
    </row>
    <row r="392" spans="1:4" s="30" customFormat="1" ht="12.75">
      <c r="A392" s="34"/>
      <c r="B392" s="25"/>
      <c r="C392" s="25"/>
      <c r="D392" s="35"/>
    </row>
    <row r="393" spans="1:4" s="30" customFormat="1" ht="12.75">
      <c r="A393" s="34"/>
      <c r="B393" s="25"/>
      <c r="C393" s="25"/>
      <c r="D393" s="35"/>
    </row>
    <row r="394" spans="1:4" s="30" customFormat="1" ht="12.75">
      <c r="A394" s="34"/>
      <c r="B394" s="25"/>
      <c r="C394" s="25"/>
      <c r="D394" s="35"/>
    </row>
    <row r="395" spans="1:4" s="30" customFormat="1" ht="12.75">
      <c r="A395" s="34"/>
      <c r="B395" s="25"/>
      <c r="C395" s="25"/>
      <c r="D395" s="35"/>
    </row>
    <row r="396" spans="1:4" s="30" customFormat="1" ht="12.75">
      <c r="A396" s="34"/>
      <c r="B396" s="25"/>
      <c r="C396" s="25"/>
      <c r="D396" s="35"/>
    </row>
    <row r="397" spans="1:4" s="30" customFormat="1" ht="12.75">
      <c r="A397" s="34"/>
      <c r="B397" s="25"/>
      <c r="C397" s="25"/>
      <c r="D397" s="35"/>
    </row>
    <row r="398" spans="1:4" s="30" customFormat="1" ht="12.75">
      <c r="A398" s="34"/>
      <c r="B398" s="25"/>
      <c r="C398" s="25"/>
      <c r="D398" s="35"/>
    </row>
    <row r="399" spans="1:4" s="30" customFormat="1" ht="12.75">
      <c r="A399" s="34"/>
      <c r="B399" s="25"/>
      <c r="C399" s="25"/>
      <c r="D399" s="35"/>
    </row>
    <row r="400" spans="1:4" s="30" customFormat="1" ht="12.75">
      <c r="A400" s="34"/>
      <c r="B400" s="25"/>
      <c r="C400" s="25"/>
      <c r="D400" s="35"/>
    </row>
    <row r="401" spans="1:4" s="30" customFormat="1" ht="12.75">
      <c r="A401" s="34"/>
      <c r="B401" s="25"/>
      <c r="C401" s="25"/>
      <c r="D401" s="35"/>
    </row>
    <row r="402" spans="1:4" s="30" customFormat="1" ht="12.75">
      <c r="A402" s="34"/>
      <c r="B402" s="25"/>
      <c r="C402" s="25"/>
      <c r="D402" s="35"/>
    </row>
    <row r="403" spans="1:4" s="30" customFormat="1" ht="12.75">
      <c r="A403" s="34"/>
      <c r="B403" s="25"/>
      <c r="C403" s="25"/>
      <c r="D403" s="35"/>
    </row>
    <row r="404" spans="1:4" s="30" customFormat="1" ht="12.75">
      <c r="A404" s="34"/>
      <c r="B404" s="25"/>
      <c r="C404" s="25"/>
      <c r="D404" s="35"/>
    </row>
    <row r="405" spans="1:4" s="30" customFormat="1" ht="12.75">
      <c r="A405" s="34"/>
      <c r="B405" s="25"/>
      <c r="C405" s="25"/>
      <c r="D405" s="35"/>
    </row>
    <row r="406" spans="1:4" s="30" customFormat="1" ht="12.75">
      <c r="A406" s="34"/>
      <c r="B406" s="25"/>
      <c r="C406" s="25"/>
      <c r="D406" s="35"/>
    </row>
    <row r="407" spans="1:4" s="30" customFormat="1" ht="12.75">
      <c r="A407" s="34"/>
      <c r="B407" s="25"/>
      <c r="C407" s="25"/>
      <c r="D407" s="35"/>
    </row>
    <row r="408" spans="1:4" s="30" customFormat="1" ht="12.75">
      <c r="A408" s="34"/>
      <c r="B408" s="25"/>
      <c r="C408" s="25"/>
      <c r="D408" s="35"/>
    </row>
    <row r="409" spans="1:4" s="30" customFormat="1" ht="12.75">
      <c r="A409" s="34"/>
      <c r="B409" s="25"/>
      <c r="C409" s="25"/>
      <c r="D409" s="35"/>
    </row>
    <row r="410" spans="1:4" s="30" customFormat="1" ht="12.75">
      <c r="A410" s="34"/>
      <c r="B410" s="25"/>
      <c r="C410" s="25"/>
      <c r="D410" s="35"/>
    </row>
    <row r="411" spans="1:4" s="30" customFormat="1" ht="12.75">
      <c r="A411" s="34"/>
      <c r="B411" s="25"/>
      <c r="C411" s="25"/>
      <c r="D411" s="35"/>
    </row>
    <row r="412" spans="1:4" s="30" customFormat="1" ht="12.75">
      <c r="A412" s="34"/>
      <c r="B412" s="25"/>
      <c r="C412" s="25"/>
      <c r="D412" s="35"/>
    </row>
    <row r="413" spans="1:4" s="30" customFormat="1" ht="12.75">
      <c r="A413" s="34"/>
      <c r="B413" s="25"/>
      <c r="C413" s="25"/>
      <c r="D413" s="35"/>
    </row>
    <row r="414" spans="1:4" s="30" customFormat="1" ht="12.75">
      <c r="A414" s="34"/>
      <c r="B414" s="25"/>
      <c r="C414" s="25"/>
      <c r="D414" s="35"/>
    </row>
    <row r="415" spans="1:4" s="30" customFormat="1" ht="12.75">
      <c r="A415" s="34"/>
      <c r="B415" s="25"/>
      <c r="C415" s="25"/>
      <c r="D415" s="35"/>
    </row>
    <row r="416" spans="1:4" s="30" customFormat="1" ht="12.75">
      <c r="A416" s="34"/>
      <c r="B416" s="25"/>
      <c r="C416" s="25"/>
      <c r="D416" s="35"/>
    </row>
    <row r="417" spans="1:4" s="30" customFormat="1" ht="12.75">
      <c r="A417" s="34"/>
      <c r="B417" s="25"/>
      <c r="C417" s="25"/>
      <c r="D417" s="35"/>
    </row>
    <row r="418" spans="1:4" s="30" customFormat="1" ht="12.75">
      <c r="A418" s="34"/>
      <c r="B418" s="25"/>
      <c r="C418" s="25"/>
      <c r="D418" s="35"/>
    </row>
    <row r="419" spans="1:4" s="30" customFormat="1" ht="12.75">
      <c r="A419" s="34"/>
      <c r="B419" s="25"/>
      <c r="C419" s="25"/>
      <c r="D419" s="35"/>
    </row>
    <row r="420" spans="1:4" s="30" customFormat="1" ht="12.75">
      <c r="A420" s="34"/>
      <c r="B420" s="25"/>
      <c r="C420" s="25"/>
      <c r="D420" s="35"/>
    </row>
    <row r="421" spans="1:4" s="30" customFormat="1" ht="12.75">
      <c r="A421" s="34"/>
      <c r="B421" s="25"/>
      <c r="C421" s="25"/>
      <c r="D421" s="35"/>
    </row>
    <row r="422" spans="1:4" s="30" customFormat="1" ht="12.75">
      <c r="A422" s="34"/>
      <c r="B422" s="25"/>
      <c r="C422" s="25"/>
      <c r="D422" s="35"/>
    </row>
    <row r="423" spans="1:4" s="30" customFormat="1" ht="12.75">
      <c r="A423" s="34"/>
      <c r="B423" s="25"/>
      <c r="C423" s="25"/>
      <c r="D423" s="35"/>
    </row>
    <row r="424" spans="1:4" s="30" customFormat="1" ht="12.75">
      <c r="A424" s="34"/>
      <c r="B424" s="25"/>
      <c r="C424" s="25"/>
      <c r="D424" s="35"/>
    </row>
    <row r="425" spans="1:4" s="30" customFormat="1" ht="12.75">
      <c r="A425" s="34"/>
      <c r="B425" s="25"/>
      <c r="C425" s="25"/>
      <c r="D425" s="35"/>
    </row>
    <row r="426" spans="1:4" s="30" customFormat="1" ht="12.75">
      <c r="A426" s="34"/>
      <c r="B426" s="25"/>
      <c r="C426" s="25"/>
      <c r="D426" s="35"/>
    </row>
    <row r="427" spans="1:4" s="30" customFormat="1" ht="12.75">
      <c r="A427" s="34"/>
      <c r="B427" s="25"/>
      <c r="C427" s="25"/>
      <c r="D427" s="35"/>
    </row>
    <row r="428" spans="1:4" s="30" customFormat="1" ht="12.75">
      <c r="A428" s="34"/>
      <c r="B428" s="25"/>
      <c r="C428" s="25"/>
      <c r="D428" s="35"/>
    </row>
    <row r="429" spans="1:4" s="30" customFormat="1" ht="12.75">
      <c r="A429" s="34"/>
      <c r="B429" s="25"/>
      <c r="C429" s="25"/>
      <c r="D429" s="35"/>
    </row>
    <row r="430" spans="1:4" s="30" customFormat="1" ht="12.75">
      <c r="A430" s="34"/>
      <c r="B430" s="25"/>
      <c r="C430" s="25"/>
      <c r="D430" s="35"/>
    </row>
    <row r="431" spans="1:4" s="30" customFormat="1" ht="12.75">
      <c r="A431" s="34"/>
      <c r="B431" s="25"/>
      <c r="C431" s="25"/>
      <c r="D431" s="35"/>
    </row>
    <row r="432" spans="1:4" s="30" customFormat="1" ht="12.75">
      <c r="A432" s="34"/>
      <c r="B432" s="25"/>
      <c r="C432" s="25"/>
      <c r="D432" s="35"/>
    </row>
    <row r="433" spans="1:4" s="30" customFormat="1" ht="12.75">
      <c r="A433" s="34"/>
      <c r="B433" s="25"/>
      <c r="C433" s="25"/>
      <c r="D433" s="35"/>
    </row>
    <row r="434" spans="1:4" s="30" customFormat="1" ht="12.75">
      <c r="A434" s="34"/>
      <c r="B434" s="25"/>
      <c r="C434" s="25"/>
      <c r="D434" s="35"/>
    </row>
    <row r="435" spans="1:4" s="30" customFormat="1" ht="12.75">
      <c r="A435" s="34"/>
      <c r="B435" s="25"/>
      <c r="C435" s="25"/>
      <c r="D435" s="35"/>
    </row>
    <row r="436" spans="1:4" s="30" customFormat="1" ht="12.75">
      <c r="A436" s="34"/>
      <c r="B436" s="25"/>
      <c r="C436" s="25"/>
      <c r="D436" s="35"/>
    </row>
    <row r="437" spans="1:4" s="30" customFormat="1" ht="12.75">
      <c r="A437" s="34"/>
      <c r="B437" s="25"/>
      <c r="C437" s="25"/>
      <c r="D437" s="35"/>
    </row>
    <row r="438" spans="1:4" s="30" customFormat="1" ht="12.75">
      <c r="A438" s="34"/>
      <c r="B438" s="25"/>
      <c r="C438" s="25"/>
      <c r="D438" s="35"/>
    </row>
    <row r="439" spans="1:4" s="30" customFormat="1" ht="12.75">
      <c r="A439" s="34"/>
      <c r="B439" s="25"/>
      <c r="C439" s="25"/>
      <c r="D439" s="35"/>
    </row>
    <row r="440" spans="1:4" s="30" customFormat="1" ht="12.75">
      <c r="A440" s="34"/>
      <c r="B440" s="25"/>
      <c r="C440" s="25"/>
      <c r="D440" s="35"/>
    </row>
    <row r="441" spans="1:4" s="30" customFormat="1" ht="12.75">
      <c r="A441" s="34"/>
      <c r="B441" s="25"/>
      <c r="C441" s="25"/>
      <c r="D441" s="35"/>
    </row>
    <row r="442" spans="1:4" s="30" customFormat="1" ht="12.75">
      <c r="A442" s="34"/>
      <c r="B442" s="25"/>
      <c r="C442" s="25"/>
      <c r="D442" s="35"/>
    </row>
    <row r="443" spans="1:4" s="30" customFormat="1" ht="12.75">
      <c r="A443" s="34"/>
      <c r="B443" s="25"/>
      <c r="C443" s="25"/>
      <c r="D443" s="35"/>
    </row>
    <row r="444" spans="1:4" s="30" customFormat="1" ht="12.75">
      <c r="A444" s="34"/>
      <c r="B444" s="25"/>
      <c r="C444" s="25"/>
      <c r="D444" s="35"/>
    </row>
    <row r="445" spans="1:4" s="30" customFormat="1" ht="12.75">
      <c r="A445" s="34"/>
      <c r="B445" s="25"/>
      <c r="C445" s="25"/>
      <c r="D445" s="35"/>
    </row>
    <row r="446" spans="1:4" s="30" customFormat="1" ht="12.75">
      <c r="A446" s="34"/>
      <c r="B446" s="25"/>
      <c r="C446" s="25"/>
      <c r="D446" s="35"/>
    </row>
    <row r="447" spans="1:4" s="30" customFormat="1" ht="12.75">
      <c r="A447" s="34"/>
      <c r="B447" s="25"/>
      <c r="C447" s="25"/>
      <c r="D447" s="35"/>
    </row>
    <row r="448" spans="1:4" s="30" customFormat="1" ht="12.75">
      <c r="A448" s="34"/>
      <c r="B448" s="25"/>
      <c r="C448" s="25"/>
      <c r="D448" s="35"/>
    </row>
    <row r="449" spans="1:4" s="30" customFormat="1" ht="12.75">
      <c r="A449" s="34"/>
      <c r="B449" s="25"/>
      <c r="C449" s="25"/>
      <c r="D449" s="35"/>
    </row>
    <row r="450" spans="1:4" s="30" customFormat="1" ht="12.75">
      <c r="A450" s="34"/>
      <c r="B450" s="25"/>
      <c r="C450" s="25"/>
      <c r="D450" s="35"/>
    </row>
    <row r="451" spans="1:4" s="30" customFormat="1" ht="12.75">
      <c r="A451" s="34"/>
      <c r="B451" s="25"/>
      <c r="C451" s="25"/>
      <c r="D451" s="35"/>
    </row>
    <row r="452" spans="1:4" s="30" customFormat="1" ht="12.75">
      <c r="A452" s="34"/>
      <c r="B452" s="25"/>
      <c r="C452" s="25"/>
      <c r="D452" s="35"/>
    </row>
    <row r="453" spans="1:4" s="30" customFormat="1" ht="12.75">
      <c r="A453" s="34"/>
      <c r="B453" s="25"/>
      <c r="C453" s="25"/>
      <c r="D453" s="35"/>
    </row>
    <row r="454" spans="1:4" s="30" customFormat="1" ht="12.75">
      <c r="A454" s="34"/>
      <c r="B454" s="25"/>
      <c r="C454" s="25"/>
      <c r="D454" s="35"/>
    </row>
    <row r="455" spans="1:4" s="30" customFormat="1" ht="12.75">
      <c r="A455" s="34"/>
      <c r="B455" s="25"/>
      <c r="C455" s="25"/>
      <c r="D455" s="35"/>
    </row>
    <row r="456" spans="1:4" s="30" customFormat="1" ht="12.75">
      <c r="A456" s="34"/>
      <c r="B456" s="25"/>
      <c r="C456" s="25"/>
      <c r="D456" s="35"/>
    </row>
    <row r="457" spans="1:4" s="30" customFormat="1" ht="12.75">
      <c r="A457" s="34"/>
      <c r="B457" s="25"/>
      <c r="C457" s="25"/>
      <c r="D457" s="35"/>
    </row>
    <row r="458" spans="1:4" s="30" customFormat="1" ht="12.75">
      <c r="A458" s="34"/>
      <c r="B458" s="25"/>
      <c r="C458" s="25"/>
      <c r="D458" s="35"/>
    </row>
    <row r="459" spans="1:4" s="30" customFormat="1" ht="12.75">
      <c r="A459" s="34"/>
      <c r="B459" s="25"/>
      <c r="C459" s="25"/>
      <c r="D459" s="35"/>
    </row>
    <row r="460" spans="1:4" s="30" customFormat="1" ht="12.75">
      <c r="A460" s="34"/>
      <c r="B460" s="25"/>
      <c r="C460" s="25"/>
      <c r="D460" s="35"/>
    </row>
    <row r="461" spans="1:4" s="30" customFormat="1" ht="12.75">
      <c r="A461" s="34"/>
      <c r="B461" s="25"/>
      <c r="C461" s="25"/>
      <c r="D461" s="35"/>
    </row>
    <row r="462" spans="1:4" s="30" customFormat="1" ht="12.75">
      <c r="A462" s="34"/>
      <c r="B462" s="25"/>
      <c r="C462" s="25"/>
      <c r="D462" s="35"/>
    </row>
    <row r="463" spans="1:4" s="30" customFormat="1" ht="12.75">
      <c r="A463" s="34"/>
      <c r="B463" s="25"/>
      <c r="C463" s="25"/>
      <c r="D463" s="35"/>
    </row>
    <row r="464" spans="1:4" s="30" customFormat="1" ht="12.75">
      <c r="A464" s="34"/>
      <c r="B464" s="25"/>
      <c r="C464" s="25"/>
      <c r="D464" s="35"/>
    </row>
    <row r="465" spans="1:4" s="30" customFormat="1" ht="12.75">
      <c r="A465" s="34"/>
      <c r="B465" s="25"/>
      <c r="C465" s="25"/>
      <c r="D465" s="35"/>
    </row>
    <row r="466" spans="1:4" s="30" customFormat="1" ht="12.75">
      <c r="A466" s="34"/>
      <c r="B466" s="25"/>
      <c r="C466" s="25"/>
      <c r="D466" s="35"/>
    </row>
    <row r="467" spans="1:4" s="30" customFormat="1" ht="12.75">
      <c r="A467" s="34"/>
      <c r="B467" s="25"/>
      <c r="C467" s="25"/>
      <c r="D467" s="35"/>
    </row>
    <row r="468" spans="1:4" s="30" customFormat="1" ht="12.75">
      <c r="A468" s="34"/>
      <c r="B468" s="25"/>
      <c r="C468" s="25"/>
      <c r="D468" s="35"/>
    </row>
    <row r="469" spans="1:4" s="30" customFormat="1" ht="12.75">
      <c r="A469" s="34"/>
      <c r="B469" s="25"/>
      <c r="C469" s="25"/>
      <c r="D469" s="35"/>
    </row>
    <row r="470" spans="1:4" s="30" customFormat="1" ht="12.75">
      <c r="A470" s="34"/>
      <c r="B470" s="25"/>
      <c r="C470" s="25"/>
      <c r="D470" s="35"/>
    </row>
  </sheetData>
  <mergeCells count="8">
    <mergeCell ref="A2:D2"/>
    <mergeCell ref="A1:D1"/>
    <mergeCell ref="B7:C7"/>
    <mergeCell ref="D7:D8"/>
    <mergeCell ref="A7:A8"/>
    <mergeCell ref="A5:D5"/>
    <mergeCell ref="A4:D4"/>
    <mergeCell ref="A3:D3"/>
  </mergeCells>
  <phoneticPr fontId="4" type="noConversion"/>
  <hyperlinks>
    <hyperlink ref="A39" r:id="rId1" display="consultantplus://offline/ref=8E0BA539D5C35C5EECBE10391E299BCA96A398A42EFE64A61B81BE336D78F090729427E77243F8FEbFM5H"/>
  </hyperlinks>
  <pageMargins left="0.38" right="0.21" top="0.33" bottom="0.27" header="0.31" footer="0.24"/>
  <pageSetup paperSize="9" scale="7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sqref="A1:D2"/>
    </sheetView>
  </sheetViews>
  <sheetFormatPr defaultRowHeight="12.75"/>
  <cols>
    <col min="1" max="1" width="58.28515625" customWidth="1"/>
  </cols>
  <sheetData>
    <row r="1" spans="1:4" ht="94.5">
      <c r="A1" s="9" t="s">
        <v>387</v>
      </c>
      <c r="B1" s="6">
        <v>912</v>
      </c>
      <c r="C1" s="6" t="s">
        <v>385</v>
      </c>
      <c r="D1" s="7">
        <f>D2</f>
        <v>0</v>
      </c>
    </row>
    <row r="2" spans="1:4" ht="110.25">
      <c r="A2" s="9" t="s">
        <v>388</v>
      </c>
      <c r="B2" s="6">
        <v>912</v>
      </c>
      <c r="C2" s="6" t="s">
        <v>386</v>
      </c>
      <c r="D2" s="7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ollog</dc:creator>
  <cp:lastModifiedBy>Жанна М. Рязанцева</cp:lastModifiedBy>
  <cp:lastPrinted>2013-03-27T04:35:30Z</cp:lastPrinted>
  <dcterms:created xsi:type="dcterms:W3CDTF">2011-04-01T09:37:54Z</dcterms:created>
  <dcterms:modified xsi:type="dcterms:W3CDTF">2023-10-10T05:40:48Z</dcterms:modified>
</cp:coreProperties>
</file>