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360" windowHeight="13425"/>
  </bookViews>
  <sheets>
    <sheet name="Лист1" sheetId="4" r:id="rId1"/>
    <sheet name="Лист3" sheetId="3" r:id="rId2"/>
  </sheets>
  <definedNames>
    <definedName name="_xlnm._FilterDatabase" localSheetId="0" hidden="1">Лист1!$A$10:$Z$534</definedName>
    <definedName name="_xlnm.Print_Titles" localSheetId="0">Лист1!$10:$10</definedName>
  </definedNames>
  <calcPr calcId="125725" fullCalcOnLoad="1"/>
</workbook>
</file>

<file path=xl/calcChain.xml><?xml version="1.0" encoding="utf-8"?>
<calcChain xmlns="http://schemas.openxmlformats.org/spreadsheetml/2006/main">
  <c r="Z529" i="4"/>
  <c r="Z528"/>
  <c r="Z527"/>
  <c r="Z526"/>
  <c r="Z525"/>
  <c r="Z523"/>
  <c r="Z521"/>
  <c r="Z520"/>
  <c r="Z519"/>
  <c r="Z518"/>
  <c r="Z517"/>
  <c r="Z516"/>
  <c r="Z515"/>
  <c r="Z514"/>
  <c r="Z513"/>
  <c r="Z512"/>
  <c r="Z511"/>
  <c r="Z510"/>
  <c r="Z509"/>
  <c r="Z508"/>
  <c r="Z507"/>
  <c r="Z506"/>
  <c r="Z505"/>
  <c r="Z504"/>
  <c r="Z503"/>
  <c r="Z502"/>
  <c r="Z501"/>
  <c r="Z500"/>
  <c r="Z496"/>
  <c r="Z495"/>
  <c r="Z494"/>
  <c r="Z493"/>
  <c r="Z492"/>
  <c r="Z491"/>
  <c r="Z490"/>
  <c r="Z489"/>
  <c r="Z488"/>
  <c r="Z487"/>
  <c r="Z486"/>
  <c r="Z485"/>
  <c r="Z484"/>
  <c r="Z482"/>
  <c r="Z481"/>
  <c r="Z479"/>
  <c r="Z478"/>
  <c r="Z477"/>
  <c r="Z476"/>
  <c r="Z475"/>
  <c r="Z474"/>
  <c r="Z473"/>
  <c r="Z472"/>
  <c r="Z471"/>
  <c r="Z470"/>
  <c r="Z468"/>
  <c r="Z467"/>
  <c r="Z466"/>
  <c r="Z465"/>
  <c r="Z463"/>
  <c r="Z462"/>
  <c r="Z461"/>
  <c r="Z460"/>
  <c r="Z459"/>
  <c r="Z458"/>
  <c r="Z457"/>
  <c r="Z456"/>
  <c r="Z455"/>
  <c r="Z454"/>
  <c r="Z453"/>
  <c r="Z452"/>
  <c r="Z451"/>
  <c r="Z450"/>
  <c r="Z449"/>
  <c r="Z448"/>
  <c r="Z447"/>
  <c r="Z446"/>
  <c r="Z445"/>
  <c r="Z444"/>
  <c r="Z443"/>
  <c r="Z442"/>
  <c r="Z441"/>
  <c r="Z440"/>
  <c r="Z439"/>
  <c r="Z438"/>
  <c r="Z437"/>
  <c r="Z436"/>
  <c r="Z435"/>
  <c r="Z434"/>
  <c r="Z433"/>
  <c r="Z432"/>
  <c r="Z431"/>
  <c r="Z430"/>
  <c r="Z429"/>
  <c r="Z427"/>
  <c r="Z426"/>
  <c r="Z425"/>
  <c r="Z424"/>
  <c r="Z423"/>
  <c r="Z422"/>
  <c r="Z421"/>
  <c r="Z420"/>
  <c r="Z419"/>
  <c r="Z418"/>
  <c r="Z417"/>
  <c r="Z416"/>
  <c r="Z415"/>
  <c r="Z414"/>
  <c r="Z413"/>
  <c r="Z412"/>
  <c r="Z411"/>
  <c r="Z410"/>
  <c r="Z409"/>
  <c r="Z408"/>
  <c r="Z407"/>
  <c r="Z406"/>
  <c r="Z405"/>
  <c r="Z404"/>
  <c r="Z403"/>
  <c r="Z402"/>
  <c r="Z401"/>
  <c r="Z400"/>
  <c r="Z399"/>
  <c r="Z398"/>
  <c r="Z397"/>
  <c r="Z396"/>
  <c r="Z395"/>
  <c r="Z394"/>
  <c r="Z393"/>
  <c r="Z392"/>
  <c r="Z391"/>
  <c r="Z390"/>
  <c r="Z389"/>
  <c r="Z388"/>
  <c r="Z387"/>
  <c r="Z386"/>
  <c r="Z385"/>
  <c r="Z384"/>
  <c r="Z383"/>
  <c r="Z382"/>
  <c r="Z377"/>
  <c r="Z375"/>
  <c r="Z374"/>
  <c r="Z373"/>
  <c r="Z372"/>
  <c r="Z371"/>
  <c r="Z370"/>
  <c r="Z369"/>
  <c r="Z368"/>
  <c r="Z367"/>
  <c r="Z366"/>
  <c r="Z365"/>
  <c r="Z360"/>
  <c r="Z359"/>
  <c r="Z358"/>
  <c r="Z357"/>
  <c r="Z356"/>
  <c r="Z355"/>
  <c r="Z354"/>
  <c r="Z353"/>
  <c r="Z352"/>
  <c r="Z351"/>
  <c r="Z350"/>
  <c r="Z349"/>
  <c r="Z348"/>
  <c r="Z347"/>
  <c r="Z346"/>
  <c r="Z345"/>
  <c r="Z344"/>
  <c r="Z343"/>
  <c r="Z342"/>
  <c r="Z341"/>
  <c r="Z340"/>
  <c r="Z339"/>
  <c r="Z338"/>
  <c r="Z337"/>
  <c r="Z336"/>
  <c r="Z335"/>
  <c r="Z334"/>
  <c r="Z333"/>
  <c r="Z332"/>
  <c r="Z331"/>
  <c r="Z330"/>
  <c r="Z329"/>
  <c r="Z328"/>
  <c r="Z327"/>
  <c r="Z326"/>
  <c r="Z325"/>
  <c r="Z324"/>
  <c r="Z323"/>
  <c r="Z322"/>
  <c r="Z321"/>
  <c r="Z320"/>
  <c r="Z319"/>
  <c r="Z318"/>
  <c r="Z317"/>
  <c r="Z316"/>
  <c r="Z315"/>
  <c r="Z314"/>
  <c r="Z313"/>
  <c r="Z312"/>
  <c r="Z311"/>
  <c r="Z310"/>
  <c r="Z309"/>
  <c r="Z308"/>
  <c r="Z307"/>
  <c r="Z306"/>
  <c r="Z305"/>
  <c r="Z304"/>
  <c r="Z303"/>
  <c r="Z302"/>
  <c r="Z301"/>
  <c r="Z300"/>
  <c r="Z299"/>
  <c r="Z298"/>
  <c r="Z297"/>
  <c r="Z296"/>
  <c r="Z295"/>
  <c r="Z294"/>
  <c r="Z293"/>
  <c r="Z292"/>
  <c r="Z291"/>
  <c r="Z290"/>
  <c r="Z289"/>
  <c r="Z288"/>
  <c r="Z287"/>
  <c r="Z286"/>
  <c r="Z285"/>
  <c r="Z284"/>
  <c r="Z283"/>
  <c r="Z282"/>
  <c r="Z281"/>
  <c r="Z280"/>
  <c r="Z279"/>
  <c r="Z278"/>
  <c r="Z276"/>
  <c r="Z275"/>
  <c r="Z274"/>
  <c r="Z273"/>
  <c r="Z272"/>
  <c r="Z271"/>
  <c r="Z270"/>
  <c r="Z269"/>
  <c r="Z268"/>
  <c r="Z267"/>
  <c r="Z266"/>
  <c r="Z265"/>
  <c r="Z264"/>
  <c r="Z263"/>
  <c r="Z262"/>
  <c r="Z261"/>
  <c r="Z260"/>
  <c r="Z259"/>
  <c r="Z258"/>
  <c r="Z257"/>
  <c r="Z256"/>
  <c r="Z255"/>
  <c r="Z254"/>
  <c r="Z253"/>
  <c r="Z252"/>
  <c r="Z251"/>
  <c r="Z250"/>
  <c r="Z249"/>
  <c r="Z248"/>
  <c r="Z247"/>
  <c r="Z246"/>
  <c r="Z245"/>
  <c r="Z244"/>
  <c r="Z243"/>
  <c r="Z242"/>
  <c r="Z241"/>
  <c r="Z240"/>
  <c r="Z239"/>
  <c r="Z238"/>
  <c r="Z237"/>
  <c r="Z236"/>
  <c r="Z235"/>
  <c r="Z234"/>
  <c r="Z229"/>
  <c r="Z228"/>
  <c r="Z227"/>
  <c r="Z226"/>
  <c r="Z225"/>
  <c r="Z224"/>
  <c r="Z223"/>
  <c r="Z218"/>
  <c r="Z217"/>
  <c r="Z216"/>
  <c r="Z207"/>
  <c r="Z206"/>
  <c r="Z205"/>
  <c r="Z204"/>
  <c r="Z203"/>
  <c r="Z202"/>
  <c r="Z201"/>
  <c r="Z200"/>
  <c r="Z199"/>
  <c r="Z198"/>
  <c r="Z196"/>
  <c r="Z195"/>
  <c r="Z194"/>
  <c r="Z193"/>
  <c r="Z192"/>
  <c r="Z191"/>
  <c r="Z190"/>
  <c r="Z189"/>
  <c r="Z188"/>
  <c r="Z187"/>
  <c r="Z186"/>
  <c r="Z185"/>
  <c r="Z182"/>
  <c r="Z181"/>
  <c r="Z180"/>
  <c r="Z179"/>
  <c r="Z178"/>
  <c r="Z177"/>
  <c r="Z176"/>
  <c r="Z175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X381"/>
  <c r="Z381" s="1"/>
  <c r="X380"/>
  <c r="Z380" s="1"/>
  <c r="X379"/>
  <c r="Z379" s="1"/>
  <c r="X378"/>
  <c r="Z378" s="1"/>
  <c r="X277"/>
  <c r="Z277" s="1"/>
</calcChain>
</file>

<file path=xl/sharedStrings.xml><?xml version="1.0" encoding="utf-8"?>
<sst xmlns="http://schemas.openxmlformats.org/spreadsheetml/2006/main" count="4776" uniqueCount="581">
  <si>
    <t>Областная целевая программа "Развитие транспортной инфраструктуры Кировской области до 2015 года"</t>
  </si>
  <si>
    <t>5226100</t>
  </si>
  <si>
    <t>Содержание и ремонт автомобильных дорог общего пользования местного значения</t>
  </si>
  <si>
    <t>5226106</t>
  </si>
  <si>
    <t>Субсидии местным бюджетам на капитальный ремонт и ремонт автомобильных дорог общего пользования населенных пунктов</t>
  </si>
  <si>
    <t>5226115</t>
  </si>
  <si>
    <t>Субсидии местным бюджетам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</si>
  <si>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5226116</t>
  </si>
  <si>
    <t>Благоустройство</t>
  </si>
  <si>
    <t>6000000</t>
  </si>
  <si>
    <t xml:space="preserve"> от   29.05.2013          № 6/22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</si>
  <si>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</si>
  <si>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6000200</t>
  </si>
  <si>
    <t>Текущее содержание автомобильных дорог</t>
  </si>
  <si>
    <t>6000201</t>
  </si>
  <si>
    <t>Ведомственная целевая программа "Содержание улично-дорожной сети города Кирово-Чепецка на 2011-2013 годы"</t>
  </si>
  <si>
    <t>914</t>
  </si>
  <si>
    <t>Бюджетные инвестиции</t>
  </si>
  <si>
    <t>003</t>
  </si>
  <si>
    <t>0412</t>
  </si>
  <si>
    <t>Другие вопросы в области национальной экономики</t>
  </si>
  <si>
    <t>12</t>
  </si>
  <si>
    <t>Реализация государственных функций в области национальной экономики</t>
  </si>
  <si>
    <t>3400000</t>
  </si>
  <si>
    <t>Мероприятия по землеустройству и землепользованию</t>
  </si>
  <si>
    <t>3400300</t>
  </si>
  <si>
    <t>Ведомственная целевая программа "Управление и распоряжение земельными участками, находящимися в муниципальной собственности и распоряжение земельными участками, государственная собственность на которые не разграничена, на 2011-2013 годы"</t>
  </si>
  <si>
    <t>917</t>
  </si>
  <si>
    <t>Иные субсидии местным бюджетам для софинансирования расходных обязательств по исполнению полномочий органов местного самоуправления по вопросам местного значения</t>
  </si>
  <si>
    <t>5210100</t>
  </si>
  <si>
    <t>Субсидия на реализацию мероприятий ведомственной целевой программы "Государственная кадастровая оценка земель"</t>
  </si>
  <si>
    <t>5210113</t>
  </si>
  <si>
    <t>Долгосрочная муниципальная целевая программа "Развитие малого и среднего предпринимательства в муниципальном образовании "Город Кирово-Чепецк" Кировской области на 2011-2014 годы."</t>
  </si>
  <si>
    <t>7950100</t>
  </si>
  <si>
    <t>0500</t>
  </si>
  <si>
    <t>Жилищно-коммунальное хозяйство</t>
  </si>
  <si>
    <t>0501</t>
  </si>
  <si>
    <t>Жилищное хозяйство</t>
  </si>
  <si>
    <t>Обеспечение мероприятий по капитальному ремонту многоквартирных домов и переселению граждан из аварийного жилищного фонда</t>
  </si>
  <si>
    <t>0980000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</si>
  <si>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</si>
  <si>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0980100</t>
  </si>
  <si>
    <t>Обеспечение мероприятий по капитальному ремонту многоквартирных домов</t>
  </si>
  <si>
    <t>0980101</t>
  </si>
  <si>
    <t>Обеспечение мероприятий по переселению граждан из аварийного жилищного фонда</t>
  </si>
  <si>
    <t>0980102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</si>
  <si>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</si>
  <si>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0980200</t>
  </si>
  <si>
    <t>0980201</t>
  </si>
  <si>
    <t>0980202</t>
  </si>
  <si>
    <t>Поддержка жилищного хозяйства</t>
  </si>
  <si>
    <t>3500000</t>
  </si>
  <si>
    <t>Капитальный ремонт государственного жилищного фонда субъектов Российской Федерации  и муниципального жилищного фонда</t>
  </si>
  <si>
    <t>3500200</t>
  </si>
  <si>
    <t>Мероприятия в области жилищного хозяйства</t>
  </si>
  <si>
    <t>3500300</t>
  </si>
  <si>
    <t>Иные мероприятия в области жилищного хозяйства</t>
  </si>
  <si>
    <t>3500302</t>
  </si>
  <si>
    <t>Ведомственная целевая программа "Обеспечение содержания и ремонта жилых помещений муниципального жилищного фонда до их заселения в установленном порядке на 2012-2014 годы"</t>
  </si>
  <si>
    <t>927</t>
  </si>
  <si>
    <t>Муниципальная адресная программа "Проведение капитального ремонта многоквартирных домов на территории муниципального образования "Город Кирово-Чепецк" Кировской области на 2012 год"</t>
  </si>
  <si>
    <t>7953000</t>
  </si>
  <si>
    <t>0502</t>
  </si>
  <si>
    <t>Коммунальное хозяйство</t>
  </si>
  <si>
    <t>Поддержка коммунального хозяйства</t>
  </si>
  <si>
    <t>3510000</t>
  </si>
  <si>
    <t>Мероприятия в области коммунального хозяйства</t>
  </si>
  <si>
    <t>3510500</t>
  </si>
  <si>
    <t>Возмещение части недополученных доходов управляющим организациям и иным исполнителям коммунальных услуг в связи с  пересмотром размера подлежащей внесению платы граждан за коммунальные услуги при приведении в соответствие с утвержденным в установленном порядке предельным индексом</t>
  </si>
  <si>
    <t>3510501</t>
  </si>
  <si>
    <t>Областная целевая программа "Комплексная программа модернизации и реформирования жилищно-коммунального хозяйства Кировской области" на 2012-2015 годы</t>
  </si>
  <si>
    <t>5221800</t>
  </si>
  <si>
    <t>Реализация инвестиционных проектов по модернизации объектов коммунальной инфраструктуры (капитальный ремонт или реконструкция, замена и модернизация, строительство, приобретение технологического оборудования, выполнение проектных работ)</t>
  </si>
  <si>
    <t>5221802</t>
  </si>
  <si>
    <t>Реконструкция напорных коллекторов от канализационной насосной станции № 7 до колодцев-гасителей г. Кирово-Чепецка</t>
  </si>
  <si>
    <t>801</t>
  </si>
  <si>
    <t>Долгосрочная муниципальная целевая программа "Модернизация и реконструкция объектов коммунальной инфраструктуры муниципального образования "Город Кирово-Чепецк" Кировской области на 2011-2013 годы"</t>
  </si>
  <si>
    <t>7951000</t>
  </si>
  <si>
    <t>Долгосрочная муниципальная целевая программа "Газификация муниципального образования "Город Кирово-Чепецк" Кировской области на 2012-2014 годы"</t>
  </si>
  <si>
    <t>7952300</t>
  </si>
  <si>
    <t>0503</t>
  </si>
  <si>
    <t>Уличное освещение</t>
  </si>
  <si>
    <t>6000100</t>
  </si>
  <si>
    <t>Ведомственная целевая программа "Организация освещения улиц города Кирово-Чепецка  на 2011-2013 годы"</t>
  </si>
  <si>
    <t>908</t>
  </si>
  <si>
    <t>Озеленение</t>
  </si>
  <si>
    <t>6000300</t>
  </si>
  <si>
    <t>Ведомственная целевая программа "Озеленение и благоустройство территории города Кирово-Чепецка на 2011-2013 годы"</t>
  </si>
  <si>
    <t>906</t>
  </si>
  <si>
    <t>Организация и содержание мест захоронения</t>
  </si>
  <si>
    <t>6000400</t>
  </si>
  <si>
    <t>Ведомственная целевая программа "Строительство и содержание мест захоронения города Кирово-Чепецка на 2011-2013 годы"</t>
  </si>
  <si>
    <t>907</t>
  </si>
  <si>
    <t>Прочие мероприятия по благоустройству городских округов и поселений</t>
  </si>
  <si>
    <t>6000500</t>
  </si>
  <si>
    <t>Долгосрочная муниципальная целевая программа "Развитие мест массового отдыха жителей в муниципальном образовании "Город Кирово-Чепецк" Кировской области на 2011-2015 годы"</t>
  </si>
  <si>
    <t>7950800</t>
  </si>
  <si>
    <t>Субсидии автономным учреждениям</t>
  </si>
  <si>
    <t>019</t>
  </si>
  <si>
    <t>0505</t>
  </si>
  <si>
    <t>Другие вопросы в области жилищно-коммунального хозяйства</t>
  </si>
  <si>
    <t>Возмещение затрат для погашения денежных обязательств и обязательных платежей и восстановления платежеспособности муниципальных предприятий муниципального образования</t>
  </si>
  <si>
    <t>6000600</t>
  </si>
  <si>
    <t>0600</t>
  </si>
  <si>
    <t>Охрана окружающей среды</t>
  </si>
  <si>
    <t>0605</t>
  </si>
  <si>
    <t>Приложение № 3</t>
  </si>
  <si>
    <t>Другие вопросы в области охраны окружающей среды</t>
  </si>
  <si>
    <t>Долгосрочная муниципальная целевая программа "Охрана окружающей среды муниципального образования "Город Кирово-Чепецк" Кировской области на 2011-2013 годы"</t>
  </si>
  <si>
    <t>7950500</t>
  </si>
  <si>
    <t>Природоохранные мероприятия</t>
  </si>
  <si>
    <t>443</t>
  </si>
  <si>
    <t>0700</t>
  </si>
  <si>
    <t>Образование</t>
  </si>
  <si>
    <t>07</t>
  </si>
  <si>
    <t>0701</t>
  </si>
  <si>
    <t>Дошкольное образование</t>
  </si>
  <si>
    <t>Детские дошкольные учреждения</t>
  </si>
  <si>
    <t>4200000</t>
  </si>
  <si>
    <t>Ежемесячные выплаты педагогическим работникам образовательных учреждений, имеющим высшую квалификационную категорию, в размере одной тысячи рублей</t>
  </si>
  <si>
    <t>4209400</t>
  </si>
  <si>
    <t>Ведомственная целевая программа "Организация предоставления услуг в сфере образования муниципальными автономными и (или) бюджетными образовательными учреждениями детям города Кирово-Чепецка на 2012-2014 годы"</t>
  </si>
  <si>
    <t>926</t>
  </si>
  <si>
    <t>Ежемесячные выплаты педагогическим работникам образовательных учреждений (за исключением общеобразовательных учреждений) в размере одной тысячи рублей</t>
  </si>
  <si>
    <t>4209500</t>
  </si>
  <si>
    <t>Ведомственная целевая программа "Организация предоставления образования в муниципальных образовательных учреждениях на 2011-2013 годы"</t>
  </si>
  <si>
    <t>911</t>
  </si>
  <si>
    <t>4209800</t>
  </si>
  <si>
    <t>4209900</t>
  </si>
  <si>
    <t>Иные межбюджетные трансферты  бюджетам бюджетной системы</t>
  </si>
  <si>
    <t>5210300</t>
  </si>
  <si>
    <t>Выравнивание обеспеченности муниципальных образований по реализации ими их отдельных полномочий</t>
  </si>
  <si>
    <t>5210301</t>
  </si>
  <si>
    <t>Областная целевая программа "Развитие образования Кировской области" на 2012-2015 годы</t>
  </si>
  <si>
    <t>5220100</t>
  </si>
  <si>
    <t>Капитальный ремонт и реконструкция зданий и объектов муниципальных дошкольных образовательных учреждений</t>
  </si>
  <si>
    <t>5220102</t>
  </si>
  <si>
    <t>Долгосрочная муниципальная целевая программа "Развитие муниципальной системы образования муниципального образования "Город Кирово-Чепецк" Кировской области на 2011-2013 годы"</t>
  </si>
  <si>
    <t>7950300</t>
  </si>
  <si>
    <t>Долгосрочная муниципальная целевая программа "Безопасность в муниципальных образовательных учреждениях муниципального образования "Город Кирово-Чепецк" Кировской области на 2012-2014 годы"</t>
  </si>
  <si>
    <t>7952000</t>
  </si>
  <si>
    <t>0702</t>
  </si>
  <si>
    <t>Общее образование</t>
  </si>
  <si>
    <t>Школы-детские сады, школы начальные, неполные средние и средние</t>
  </si>
  <si>
    <t>4210000</t>
  </si>
  <si>
    <t>4219400</t>
  </si>
  <si>
    <t>4219700</t>
  </si>
  <si>
    <t>4219900</t>
  </si>
  <si>
    <t>Учреждения по внешкольной работе с детьми</t>
  </si>
  <si>
    <t>4230000</t>
  </si>
  <si>
    <t>4239400</t>
  </si>
  <si>
    <t>Ведомственная целевая программа "Организация предоставления дополнительного образования детям в области физкультуры, спорта и подготовка спортивного резерва в городе Кирово-Чепецке на 2011-2013 годы"</t>
  </si>
  <si>
    <t>918</t>
  </si>
  <si>
    <t>4239500</t>
  </si>
  <si>
    <t>4239700</t>
  </si>
  <si>
    <t>4239800</t>
  </si>
  <si>
    <t>4239900</t>
  </si>
  <si>
    <t>Специальные (коррекционные) учреждения</t>
  </si>
  <si>
    <t>4330000</t>
  </si>
  <si>
    <t>4339900</t>
  </si>
  <si>
    <t>Мероприятия в области образования</t>
  </si>
  <si>
    <t>4360000</t>
  </si>
  <si>
    <t>Модернизация региональных систем общего образования</t>
  </si>
  <si>
    <t>4362100</t>
  </si>
  <si>
    <t>Модернизация региональных систем общего образования за счет средств федерального бюджета</t>
  </si>
  <si>
    <t>4362110</t>
  </si>
  <si>
    <t>Приобретение спортивного инвентаря</t>
  </si>
  <si>
    <t>4362111</t>
  </si>
  <si>
    <t>Приобретение спортивного оборудования</t>
  </si>
  <si>
    <t>4362112</t>
  </si>
  <si>
    <t>Осуществление мер, направленных на энергосбережение в системе общего образования</t>
  </si>
  <si>
    <t>4362113</t>
  </si>
  <si>
    <t>Субсидии бюджетным учреждениям</t>
  </si>
  <si>
    <t>025</t>
  </si>
  <si>
    <t>Развитие школьной инфраструктуры (текущий ремонт с целью обеспечения выполнения требований к санитарно-бытовым условиям и охране здоровья обучающихся, а также с целью подготовки помещений для установки оборудования)</t>
  </si>
  <si>
    <t>4362114</t>
  </si>
  <si>
    <t>Повышение квалификации, профессиональная подготовка руководителей и учителей общеобразовательных учреждений</t>
  </si>
  <si>
    <t>4362116</t>
  </si>
  <si>
    <t>Учебно-методические кабинеты, группы хозяйственного обслуживания, учебные фильмотеки, межшкольные учебно-производственные комбинаты, логопедические пункты</t>
  </si>
  <si>
    <t>4520000</t>
  </si>
  <si>
    <t>4529500</t>
  </si>
  <si>
    <t>Иные безвозмездные и безвозвратные перечисления</t>
  </si>
  <si>
    <t>5200000</t>
  </si>
  <si>
    <t>Ежемесячное денежное вознаграждение за классное руководство</t>
  </si>
  <si>
    <t>5200900</t>
  </si>
  <si>
    <t>Реализация государственного стандарта общего образования</t>
  </si>
  <si>
    <t>5210203</t>
  </si>
  <si>
    <t>Организация предоставления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 для обучающихся, воспитанников с ограниченными возможностями здоровья, в учреждениях для детей-сирот и детей, оставшихся без попечения родителей (законных представителей), участниками образовательного процесса в которых являются обучающиеся, воспитанники с ограниченными возможностями здоровья, не относящиеся к категории детей-сирот и детей, оставшихся без попечения родителей (законных представителей)</t>
  </si>
  <si>
    <t>5210214</t>
  </si>
  <si>
    <t>Реализация государственного стандарта общего образования на обеспечение внеурочной деятельности в рамках реализации федерального государственного стандарта начального общего образования</t>
  </si>
  <si>
    <t>5210216</t>
  </si>
  <si>
    <t>Ежемесячное денежное вознаграждение за классное руководство за счет средств областного бюджета</t>
  </si>
  <si>
    <t>5210218</t>
  </si>
  <si>
    <t>Долгосрочная муниципальная целевая программа "Развитие физической культуры и спорта в муниципальном образовании "Город Кирово-Чепецк" Кировской области на 2011-2013 годы"</t>
  </si>
  <si>
    <t>7950200</t>
  </si>
  <si>
    <t>Долгосрочная муниципальная целевая программа "Организация работы с молодежью в муниципальном образовании "Город Кирово-Чепецк" Кировской области" на 2012-2014 годы"</t>
  </si>
  <si>
    <t>7951600</t>
  </si>
  <si>
    <t>Вечерние и заочные образовательные школы</t>
  </si>
  <si>
    <t>8110000</t>
  </si>
  <si>
    <t>8119900</t>
  </si>
  <si>
    <t>0707</t>
  </si>
  <si>
    <t>Молодежная политика и оздоровление детей</t>
  </si>
  <si>
    <t>Мероприятия по проведению оздоровительной кампании детей</t>
  </si>
  <si>
    <t>4320000</t>
  </si>
  <si>
    <t>Оздоровление детей</t>
  </si>
  <si>
    <t>4320200</t>
  </si>
  <si>
    <t>Оздоровление детей за счёт средств областного бюджета</t>
  </si>
  <si>
    <t>4320202</t>
  </si>
  <si>
    <t>Оздоровление детей за счет средств  местного бюджета</t>
  </si>
  <si>
    <t>4320203</t>
  </si>
  <si>
    <t>Областная целевая программа "Организация отдыха и оздоровления детей в Кировской области" на 2012-2014 года</t>
  </si>
  <si>
    <t>5226200</t>
  </si>
  <si>
    <t>Социальные выплаты</t>
  </si>
  <si>
    <t>005</t>
  </si>
  <si>
    <t>0709</t>
  </si>
  <si>
    <t>Другие вопросы в области образования</t>
  </si>
  <si>
    <t>4529900</t>
  </si>
  <si>
    <t>Социальная помощь</t>
  </si>
  <si>
    <t>5050000</t>
  </si>
  <si>
    <t>Оказание других видов социальной помощи</t>
  </si>
  <si>
    <t>5058500</t>
  </si>
  <si>
    <t>Компенсация части платы, взимаемой  за содержание детей в образовательных организациях, реализующих основную общеобразовательную программу дошкольного образования</t>
  </si>
  <si>
    <t>5058537</t>
  </si>
  <si>
    <t>Централизованные бухгалтерии</t>
  </si>
  <si>
    <t>8120000</t>
  </si>
  <si>
    <t>8129900</t>
  </si>
  <si>
    <t>0800</t>
  </si>
  <si>
    <t>Культура и кинематография</t>
  </si>
  <si>
    <t>0801</t>
  </si>
  <si>
    <t>Культура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</si>
  <si>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</si>
  <si>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4400200</t>
  </si>
  <si>
    <t>Комплектование книжных фондов библиотек муниципальных образований и государственных библиотек городов Москвы и Санкт-Петербурга за счет средств федерального бюджета</t>
  </si>
  <si>
    <t>4400201</t>
  </si>
  <si>
    <t>Ведомственная целевая программа "Организация библиотечного обслуживания населения города Кирово-Чепецка на 2011-2013 годы"</t>
  </si>
  <si>
    <t>900</t>
  </si>
  <si>
    <t>Комплектование книжных фондов библиотек муниципальных образований и государственных библиотек городов Москвы и Санкт-Петербурга за счет средств местного бюджета</t>
  </si>
  <si>
    <t>4400202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</si>
  <si>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</si>
  <si>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4400900</t>
  </si>
  <si>
    <t>4409800</t>
  </si>
  <si>
    <t>Ведомственная целевая программа "Организация досуга жителей города Кирово-Чепецка на 2011-2013 годы"</t>
  </si>
  <si>
    <t>902</t>
  </si>
  <si>
    <t>Музеи и постоянные выставки</t>
  </si>
  <si>
    <t>4410000</t>
  </si>
  <si>
    <t>4419800</t>
  </si>
  <si>
    <t>Ведомственная целевая программа "Организация музейного обслуживания населения города Кирово-Чепецка на 2011-2013 годы"</t>
  </si>
  <si>
    <t>901</t>
  </si>
  <si>
    <t>Библиотеки</t>
  </si>
  <si>
    <t>4420000</t>
  </si>
  <si>
    <t>4429800</t>
  </si>
  <si>
    <t>Единовременная выплата работникам муниципальных учреждений культурно-досугового типа</t>
  </si>
  <si>
    <t>5210308</t>
  </si>
  <si>
    <t>Долгосрочная муниципальная целевая программа "Развитие культуры в муниципальном образовании "Город Кирово-Чепецк" Кировской области на 2011-2013 годы"</t>
  </si>
  <si>
    <t>7950900</t>
  </si>
  <si>
    <t>Мероприятия в сфере культуры</t>
  </si>
  <si>
    <t>024</t>
  </si>
  <si>
    <t>1000</t>
  </si>
  <si>
    <t>Социальная политика</t>
  </si>
  <si>
    <t>10</t>
  </si>
  <si>
    <t>1001</t>
  </si>
  <si>
    <t>Пенсионное обеспечение</t>
  </si>
  <si>
    <t>Доплаты к пенсиям, дополнительное пенсионное обеспечение</t>
  </si>
  <si>
    <t>4910000</t>
  </si>
  <si>
    <t>Исполнено, тыс.руб.</t>
  </si>
  <si>
    <t>Процент исполнения %</t>
  </si>
  <si>
    <t>бюджетных ассигнований  по разделам, подразделам, целевым статьям и видам расходов классификации расходов бюджетов в 2012 году</t>
  </si>
  <si>
    <t>Доплаты к пенсии лицам, замещавшим муниципальные должности муниципального образования и выплату пенсии за выслугу лет лицам, замещавшим должности муниципальной службы</t>
  </si>
  <si>
    <t>4910100</t>
  </si>
  <si>
    <t>1003</t>
  </si>
  <si>
    <t>Социальное обеспечение населения</t>
  </si>
  <si>
    <t>Федеральные целевые программы</t>
  </si>
  <si>
    <t>1000000</t>
  </si>
  <si>
    <t>Федеральная целевая программа "Жилище" на 2011-2015 годы</t>
  </si>
  <si>
    <t>1008800</t>
  </si>
  <si>
    <t>Подпрограмма "Обеспечение жильем молодых семей"</t>
  </si>
  <si>
    <t>1008820</t>
  </si>
  <si>
    <t>Субсидия на улучшение жилищных условий граждан (молодых семей) муниципального образования "Город Кирово-Чепецк" Кировской области</t>
  </si>
  <si>
    <t>317</t>
  </si>
  <si>
    <t>Предоставление гражданам субсидий на оплату жилого помещения  и коммунальных услуг</t>
  </si>
  <si>
    <t>5054800</t>
  </si>
  <si>
    <t>Предоставление гражданам субсидий на оплату жилого помещения и коммунальных услуг (субсидии на оплату жилых помещений и коммунальных услуг)</t>
  </si>
  <si>
    <t>5054801</t>
  </si>
  <si>
    <t>Предоставление гражданам субсидий на оплату жилого помещения и коммунальных услуг (почтовые расходы и услуги банка )</t>
  </si>
  <si>
    <t>5054802</t>
  </si>
  <si>
    <t>Награды и иные формы поощрения муниципального образования "Город Кирово-Чепецк" Кировской области</t>
  </si>
  <si>
    <t>5059500</t>
  </si>
  <si>
    <t>Почетная грамота муниципального образования "Город Кирово-Чепецк" Кировской области с единовременной денежной выплатой</t>
  </si>
  <si>
    <t>5059501</t>
  </si>
  <si>
    <t>Ежегодная денежная выплата гражданам при присвоении почетного звания "Лауреат премии им. Я.Ф.Терещенко"</t>
  </si>
  <si>
    <t>5059503</t>
  </si>
  <si>
    <t>Ежегодная денежная выплата гражданам при присвоении звания "Почетный гражданин муниципального образования "Город Кирово-Чепецк" Кировской области</t>
  </si>
  <si>
    <t>5059504</t>
  </si>
  <si>
    <t>Ежемесячная денежная выплата гражданам при присвоении звания "Почетный гражданин муниципального образования "Город Кирово-Чепецк" Кировской области</t>
  </si>
  <si>
    <t>5059505</t>
  </si>
  <si>
    <t>Областная  целевая программа "Дом для молодой семьи" на 2012 год</t>
  </si>
  <si>
    <t>5221400</t>
  </si>
  <si>
    <t>"Город Кирово-Чепецк" Кировской области</t>
  </si>
  <si>
    <t>Обеспечение мер социальной поддержки лицам, удостоенным званий: "Заслуженный тренер СССР", "Заслуженный тренер РСФСР", "Заслуженный тренер России", работавшим в физкультурно-спортивных организациях и образовательных учреждениях, а также вышедшим на пенсию из указанных организаций и прекратившим трудовую деятельность, зарегестрированным в установленном порядке по постоянному месту жительства на территории муниципального образования "Город Кирово-Чепецк" Кировской области</t>
  </si>
  <si>
    <t>316</t>
  </si>
  <si>
    <t>Долгосрочная муниципальная целевая программа "Обеспечение жильем молодых семей муниципального образования "Город Кирово-Чепецк" Кировской области в 2011-2015 годах"</t>
  </si>
  <si>
    <t>7950400</t>
  </si>
  <si>
    <t>Мероприятия в области социальной политики</t>
  </si>
  <si>
    <t>068</t>
  </si>
  <si>
    <t>Ежемесячные социальные выплаты лицам, удостоенным почетных званий "Заслуженный работник культуры РСФСР", "Заслуженный работник культуры России"</t>
  </si>
  <si>
    <t>315</t>
  </si>
  <si>
    <t>Долгосрочная муниципальная целевая программа "Забота" на 2012-2014 годы муниципального образования "Город Кирово-Чепецк" Кировской области</t>
  </si>
  <si>
    <t>7951700</t>
  </si>
  <si>
    <t>Обеспечение мер социальной поддержки гражданам, попавшим в трудную жизненную ситуацию</t>
  </si>
  <si>
    <t>7951701</t>
  </si>
  <si>
    <t>Обеспечение мер социальной поддержки детей первого-второго года жизни специальными молочными продуктами детского питания</t>
  </si>
  <si>
    <t>7951703</t>
  </si>
  <si>
    <t>Обеспечение мер социальной поддержки инвалидов, не пользующихся лифтом в жилом фонде (денежная компенсация)</t>
  </si>
  <si>
    <t>7951704</t>
  </si>
  <si>
    <t xml:space="preserve"> </t>
  </si>
  <si>
    <t xml:space="preserve">РАСПРЕДЕЛЕНИЕ </t>
  </si>
  <si>
    <t>к решению Кирово-Чепецкой</t>
  </si>
  <si>
    <t>городской Думы</t>
  </si>
  <si>
    <t>Целевая статья</t>
  </si>
  <si>
    <t>Вид расхода</t>
  </si>
  <si>
    <t>Сумма (тыс. руб.)</t>
  </si>
  <si>
    <t>Обеспечение мер социальной поддержки инвалидов, не пользующихся лифтом в жилом фонде (расходы по администрированию)</t>
  </si>
  <si>
    <t>7951705</t>
  </si>
  <si>
    <t>Обеспечение мер социальной поддержки участников Великой Отечественной войны к дню Победы (материальная помощь)</t>
  </si>
  <si>
    <t>7951707</t>
  </si>
  <si>
    <t>Обеспечение мер социальной поддержки участников Великой Отечественной войны к дню Победы (расходы по администрированию)</t>
  </si>
  <si>
    <t>7951708</t>
  </si>
  <si>
    <t>Обеспечение мер социальной поддержки в виде материальной помощи неработающим пенсионерам, вышедшим на пенсию по возрасту из муниципальных учреждений</t>
  </si>
  <si>
    <t>7951709</t>
  </si>
  <si>
    <t>1004</t>
  </si>
  <si>
    <t>Охрана семьи и детства</t>
  </si>
  <si>
    <t xml:space="preserve">                                                    В.В.Крешетов</t>
  </si>
  <si>
    <t>Федеральный закон от 21 декабря 1996 года №159-ФЗ "О дополнительных гарантиях по социальной поддержке детей-сирот и  детей, оставшихся без попечения родителей"</t>
  </si>
  <si>
    <t>5052100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</si>
  <si>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</si>
  <si>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5052102</t>
  </si>
  <si>
    <t>Ведомственная целевая программа "Социальные выплаты опекунам, попечителям, приёмным родителям  и обеспечение жильём детей-сирот на 2012-2014 годы"</t>
  </si>
  <si>
    <t>922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</si>
  <si>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за счет средств областного бюджета</t>
  </si>
  <si>
    <t>5052104</t>
  </si>
  <si>
    <t>5053600</t>
  </si>
  <si>
    <t>5053602</t>
  </si>
  <si>
    <t>Содержание ребенка в семье опекуна и приемной семье, а также вознаграждение, причитающееся приемному родителю</t>
  </si>
  <si>
    <t>5201300</t>
  </si>
  <si>
    <t>Вознаграждение, причитающееся приемному родителю</t>
  </si>
  <si>
    <t>5201301</t>
  </si>
  <si>
    <t>Ежемесячные денежные выплаты на детей-сирот и детей, оставшихся без попечения родителей, находящихся под опекой (попечительством), в приемной семье</t>
  </si>
  <si>
    <t>5201302</t>
  </si>
  <si>
    <t>1006</t>
  </si>
  <si>
    <t>Другие вопросы в области социальной политики</t>
  </si>
  <si>
    <t>Поддержка городского Совета ветеранов</t>
  </si>
  <si>
    <t>7951706</t>
  </si>
  <si>
    <t>1100</t>
  </si>
  <si>
    <t>Физическая культура и спорт</t>
  </si>
  <si>
    <t>1102</t>
  </si>
  <si>
    <t>Массовый спорт</t>
  </si>
  <si>
    <t>Областная целевая программа "Развитие физической культуры и спорта в Кировской области" на 2011-2013 годы</t>
  </si>
  <si>
    <t>5224100</t>
  </si>
  <si>
    <t>Реконструкция первой очереди стрельбища для биатлона по адресу: Кировская область, Кирово-Чепецкий район, пос. Перекоп под лыжно-биатлонный комплекс "Перекоп"</t>
  </si>
  <si>
    <t>800</t>
  </si>
  <si>
    <t>Мероприятия в области спорта и физической культуры, туризма</t>
  </si>
  <si>
    <t>079</t>
  </si>
  <si>
    <t>1105</t>
  </si>
  <si>
    <t>Другие вопросы в области физической культуры и спорта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</si>
  <si>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</si>
  <si>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</si>
  <si>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</si>
  <si>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</si>
  <si>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Процентные платежи по долговым обязательствам</t>
  </si>
  <si>
    <t>0650000</t>
  </si>
  <si>
    <t>Процентные платежи по муниципальному долгу</t>
  </si>
  <si>
    <t>0650300</t>
  </si>
  <si>
    <t>ФКР
Код</t>
  </si>
  <si>
    <t>ФКР
Описание</t>
  </si>
  <si>
    <t>Формула
Наименование расхода</t>
  </si>
  <si>
    <t>Формула
Раздел</t>
  </si>
  <si>
    <t>Формула
Подраздел</t>
  </si>
  <si>
    <t>ЦС_МР
Код</t>
  </si>
  <si>
    <t>ЦС_МР
Описание</t>
  </si>
  <si>
    <t>ВР_МР
Код</t>
  </si>
  <si>
    <t>ВР_МР
Описание</t>
  </si>
  <si>
    <t>Формула
Сумма первоначальная (тыс.рублей)</t>
  </si>
  <si>
    <t>Вариант=Б2012 МР Аналитика, рeeстр и пoправки;
Табл=Поправки (расходы);
МО=42;
Дата=200901;
Уровень бюджета=031;
БП районов=00000;
ЭК_расч=000000;
РО_МР=0000000;</t>
  </si>
  <si>
    <t>Вариант=Б2012 МР Аналитика, рeeстр и пoправки;
Табл=Поправки (расходы);
МО=42;
Дата=201201;
Уровень бюджета=031;
БП районов=00000;
ЭК_расч=000000;
РО_МР=0000000;</t>
  </si>
  <si>
    <t>Вариант=Б2012 МР Аналитика, рeeстр и пoправки;
Табл=Поправки (расходы);
МО=42;
Дата=201202;
Уровень бюджета=031;
БП районов=00000;
ЭК_расч=000000;
РО_МР=0000000;</t>
  </si>
  <si>
    <t>Вариант=Б2012 МР Аналитика, рeeстр и пoправки;
Табл=Поправки (расходы);
МО=42;
Дата=201203;
Уровень бюджета=031;
БП районов=00000;
ЭК_расч=000000;
РО_МР=0000000;</t>
  </si>
  <si>
    <t>Вариант=Б2012 МР Аналитика, рeeстр и пoправки;
Табл=Поправки (расходы);
МО=42;
Дата=201204;
Уровень бюджета=031;
БП районов=00000;
ЭК_расч=000000;
РО_МР=0000000;</t>
  </si>
  <si>
    <t>Вариант=Б2012 МР Аналитика, рeeстр и пoправки;
Табл=Поправки (расходы);
МО=42;
Дата=201205;
Уровень бюджета=031;
БП районов=00000;
ЭК_расч=000000;
РО_МР=0000000;</t>
  </si>
  <si>
    <t>Вариант=Б2012 МР Аналитика, рeeстр и пoправки;
Табл=Поправки (расходы);
МО=42;
Дата=201206;
Уровень бюджета=031;
БП районов=00000;
ЭК_расч=000000;
РО_МР=0000000;</t>
  </si>
  <si>
    <t>Вариант=Б2012 МР Аналитика, рeeстр и пoправки;
Табл=Поправки (расходы);
МО=42;
Дата=201207;
Уровень бюджета=031;
БП районов=00000;
ЭК_расч=000000;
РО_МР=0000000;</t>
  </si>
  <si>
    <t>Вариант=Б2012 МР Аналитика, рeeстр и пoправки;
Табл=Поправки (расходы);
МО=42;
Дата=201208;
Уровень бюджета=031;
БП районов=00000;
ЭК_расч=000000;
РО_МР=0000000;</t>
  </si>
  <si>
    <t>Вариант=Б2012 МР Аналитика, рeeстр и пoправки;
Табл=Поправки (расходы);
МО=42;
Дата=201209;
Уровень бюджета=031;
БП районов=00000;
ЭК_расч=000000;
РО_МР=0000000;</t>
  </si>
  <si>
    <t>Вариант=Б2012 МР Аналитика, рeeстр и пoправки;
Табл=Поправки (расходы);
МО=42;
Дата=201210;
Уровень бюджета=031;
БП районов=00000;
ЭК_расч=000000;
РО_МР=0000000;</t>
  </si>
  <si>
    <t>Вариант=Б2012 МР Аналитика, рeeстр и пoправки;
Табл=Поправки (расходы);
МО=42;
Дата=201211;
Уровень бюджета=031;
БП районов=00000;
ЭК_расч=000000;
РО_МР=0000000;</t>
  </si>
  <si>
    <t>Вариант=Б2012 МР Аналитика, рeeстр и пoправки;
Табл=Поправки (расходы);
МО=42;
Дата=201212;
Уровень бюджета=031;
БП районов=00000;
ЭК_расч=000000;
РО_МР=0000000;</t>
  </si>
  <si>
    <t>Формула
Сумма с поправками (тыс. руб.)</t>
  </si>
  <si>
    <t>ФКР Код</t>
  </si>
  <si>
    <t>ФКР Описание</t>
  </si>
  <si>
    <t>Наименование расхода</t>
  </si>
  <si>
    <t>Раздел</t>
  </si>
  <si>
    <t>Подраздел</t>
  </si>
  <si>
    <t>ЦС_МР Описание</t>
  </si>
  <si>
    <t>ВР_МР Описание</t>
  </si>
  <si>
    <t>Сумма первоначальная (тыс.рублей)</t>
  </si>
  <si>
    <t>Сумма поправки
Январь 2009 г.
(тыс. руб.)</t>
  </si>
  <si>
    <t>Сумма поправки
Январь 2012 г.
(тыс. руб.)</t>
  </si>
  <si>
    <t>Сумма поправки
Февраль 2012 г.
(тыс. руб.)</t>
  </si>
  <si>
    <t>Сумма поправки
Март 2012 г.
(тыс. руб.)</t>
  </si>
  <si>
    <t>Сумма поправки
Апрель 2012 г.
(тыс. руб.)</t>
  </si>
  <si>
    <t>Сумма поправки
Май 2012 г.
(тыс. руб.)</t>
  </si>
  <si>
    <t>Сумма поправки
Июнь 2012 г.
(тыс. руб.)</t>
  </si>
  <si>
    <t>Сумма поправки
Июль 2012 г.
(тыс. руб.)</t>
  </si>
  <si>
    <t>Сумма поправки
Август 2012 г.
(тыс. руб.)</t>
  </si>
  <si>
    <t>Сумма поправки
Сентябрь 2012 г.
(тыс. руб.)</t>
  </si>
  <si>
    <t>Сумма поправки
Октябрь 2012 г.
(тыс. руб.)</t>
  </si>
  <si>
    <t>Сумма поправки
Ноябрь 2012 г.
(тыс. руб.)</t>
  </si>
  <si>
    <t>Сумма поправки
Декабрь 2012 г.
(тыс. руб.)</t>
  </si>
  <si>
    <t>0000</t>
  </si>
  <si>
    <t>Все</t>
  </si>
  <si>
    <t>Всего расходов</t>
  </si>
  <si>
    <t>00</t>
  </si>
  <si>
    <t>0000000</t>
  </si>
  <si>
    <t/>
  </si>
  <si>
    <t>000</t>
  </si>
  <si>
    <t>0100</t>
  </si>
  <si>
    <t>Общегосударственные вопросы</t>
  </si>
  <si>
    <t>01</t>
  </si>
  <si>
    <t>0102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</si>
  <si>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</si>
  <si>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</si>
  <si>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в сфере установленных функций органов местного самоуправления</t>
  </si>
  <si>
    <t>0020000</t>
  </si>
  <si>
    <t>Глава муниципального образования</t>
  </si>
  <si>
    <t>0020300</t>
  </si>
  <si>
    <t>Выполнение функций органами местного самоуправления</t>
  </si>
  <si>
    <t>500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</si>
  <si>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</si>
  <si>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</si>
  <si>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</si>
  <si>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Центральный аппарат</t>
  </si>
  <si>
    <t>0020400</t>
  </si>
  <si>
    <t>Депутаты представительного органа муниципального образования</t>
  </si>
  <si>
    <t>0021200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</si>
  <si>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</si>
  <si>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</si>
  <si>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</si>
  <si>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Ведомственная целевая программа "Организация деятельности исполнительно-распорядительного органа местного самоуправления муниципального образования на 2011-2013 годы"</t>
  </si>
  <si>
    <t>912</t>
  </si>
  <si>
    <t>Глава местной администрации (исполнительно-распорядительного органа муниципального образования)</t>
  </si>
  <si>
    <t>0020800</t>
  </si>
  <si>
    <t>Межбюджетные трансферты</t>
  </si>
  <si>
    <t>5210000</t>
  </si>
  <si>
    <t>Иные субвенции местным бюджетам для финансового обеспечения расходных обязательств по переданным для осуществления государственным полномочиям</t>
  </si>
  <si>
    <t>5210200</t>
  </si>
  <si>
    <t>Создание в муниципальных районах, городских округах комиссий по делам несовершеннолетних и защите их прав и осуществление деятельности в сфере профилактики безнадзорности и правонарушений несовершеннолетних, включая административную юрисдикцию</t>
  </si>
  <si>
    <t>5210205</t>
  </si>
  <si>
    <t>Осуществление деятельности по опеке и попечительству</t>
  </si>
  <si>
    <t>5210212</t>
  </si>
  <si>
    <t>Областные целевые программы</t>
  </si>
  <si>
    <t>5220000</t>
  </si>
  <si>
    <t>Областная целевая программа "Развитие системы подготовки выборных должностных лиц и муниципальных служащих органов местного самоуправления" на 2012 год</t>
  </si>
  <si>
    <t>5221900</t>
  </si>
  <si>
    <t>Подпрограмма "Подготовка выборных должностных лиц и муниципальных служащих по основным вопросам деятельности органов местного самоуправления"</t>
  </si>
  <si>
    <t>5221901</t>
  </si>
  <si>
    <t>Подпрограмма "Повышение квалификации специалистов по финансовой работе органов местного самоуправления"</t>
  </si>
  <si>
    <t>5221902</t>
  </si>
  <si>
    <t>Подпрограмма "Повышение квалификации специалистов в сфере размещения заказов органов местного самоуправления"</t>
  </si>
  <si>
    <t>5221903</t>
  </si>
  <si>
    <t>0105</t>
  </si>
  <si>
    <t>Судебная система</t>
  </si>
  <si>
    <t>05</t>
  </si>
  <si>
    <t>Руководство и управление в сфере установленных функций</t>
  </si>
  <si>
    <t>0010000</t>
  </si>
  <si>
    <t>Составление (изменение и дополнение) списков кандидатов в присяжные заседатели  федеральных судов общей юрисдикции в Российской Федерации</t>
  </si>
  <si>
    <t>0014000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</si>
  <si>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</si>
  <si>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</si>
  <si>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</si>
  <si>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Руководитель контрольно-счетной комиссии муниципального образования и его заместители</t>
  </si>
  <si>
    <t>0022500</t>
  </si>
  <si>
    <t>0111</t>
  </si>
  <si>
    <t>Резервные фонды</t>
  </si>
  <si>
    <t>11</t>
  </si>
  <si>
    <t>0700000</t>
  </si>
  <si>
    <t>Резервные фонды местных администраций</t>
  </si>
  <si>
    <t>0700500</t>
  </si>
  <si>
    <t>Прочие расходы</t>
  </si>
  <si>
    <t>013</t>
  </si>
  <si>
    <t>0113</t>
  </si>
  <si>
    <t>Другие общегосударственные вопросы</t>
  </si>
  <si>
    <t>13</t>
  </si>
  <si>
    <t>Обеспечение выполнения функций бюджетных учреждений</t>
  </si>
  <si>
    <t>0029700</t>
  </si>
  <si>
    <t>Ведомственная целевая программа «Реализация полномочий органов местного самоуправления  в целях владения и пользования имуществом, находящимся в муниципальной собственности муниципального образования "Город Кирово-Чепецк" Кировской области на 2011-2013 годы»</t>
  </si>
  <si>
    <t>920</t>
  </si>
  <si>
    <t>Финансовое обеспечение деятельности автономных учреждений</t>
  </si>
  <si>
    <t>0029800</t>
  </si>
  <si>
    <t>Ведомственная целевая программа "Временное трудоустройство несовершеннолетних граждан города Кирово-Чепецка в период летних каникул 2012 года"</t>
  </si>
  <si>
    <t>915</t>
  </si>
  <si>
    <t>Ведомственная целевая программа "Организация массовых мероприятий на территории города Кирово-Чепецка на 2012-2014 годы"</t>
  </si>
  <si>
    <t>925</t>
  </si>
  <si>
    <t>Обеспечение выполнения функций казённых учреждений</t>
  </si>
  <si>
    <t>0029900</t>
  </si>
  <si>
    <t>Ведомственная целевая программа "Обеспечение малоимущих семей, имеющих детей в возрасте до 2-х лет, и жителей города Кирово-Чепецка специальными молочными продуктами питания на 2012-2014 годы"</t>
  </si>
  <si>
    <t>903</t>
  </si>
  <si>
    <t>Ведомственная целевая программа "Обеспечение полномочий органов местного самоуправления в области строительства, реконструкции, ремонта и эксплуатации объектов муниципальной собственности города Кирово-Чепецка на 2011-2013 годы"</t>
  </si>
  <si>
    <t>919</t>
  </si>
  <si>
    <t>Ведомственная целевая программа "Организация предоставления  гражданам социальных выплат в виде субсидий на оплату жилых помещений и коммунальных услуг, создание единого информационного пространства в муниципальном образовании "Город Кирово-Чепецк" Кировской области"</t>
  </si>
  <si>
    <t>923</t>
  </si>
  <si>
    <t>Реализация государственной политики в области приватизации и управления государственной и муниципальной собственностью</t>
  </si>
  <si>
    <t>0900000</t>
  </si>
  <si>
    <t>Оценка недвижимости, признание прав и регулирование отношений по государственной и муниципальной собственности</t>
  </si>
  <si>
    <t>0900200</t>
  </si>
  <si>
    <t>Программа управления имуществом, находящимся в муниципальной собственности муниципального образования "Город Кирово-Чепецк" Кировской области(затраты на проведение оценки рыночной стоимости объектов)</t>
  </si>
  <si>
    <t>0900201</t>
  </si>
  <si>
    <t>Реализация государственных функций, связанных с общегосударственным управлением</t>
  </si>
  <si>
    <t>0920000</t>
  </si>
  <si>
    <t>Выполнение других обязательств государства</t>
  </si>
  <si>
    <t>0920300</t>
  </si>
  <si>
    <t>Выполнение прочих обязательств муниципального образования</t>
  </si>
  <si>
    <t>0920302</t>
  </si>
  <si>
    <t>Представительские и иные прочие расходы в органах местного самоуправления муниципального образования</t>
  </si>
  <si>
    <t>0920303</t>
  </si>
  <si>
    <t>Программа управления имуществом, находящимся в муниципальной собственности муниципального образования "Город Кирово-Чепецк" Кировской области</t>
  </si>
  <si>
    <t>0920309</t>
  </si>
  <si>
    <t>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</si>
  <si>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0920310</t>
  </si>
  <si>
    <t>Исполнение судебных актов по обращению взыскания на средства бюджета муниципального образования</t>
  </si>
  <si>
    <t>0920311</t>
  </si>
  <si>
    <t>Учреждения культуры и мероприятия в сфере культуры и кинематографии</t>
  </si>
  <si>
    <t>4400000</t>
  </si>
  <si>
    <t>4409900</t>
  </si>
  <si>
    <t>Ведомственная целевая программа "Формирование и содержание архива муниципального образования "Город Кирово-Чепецк" Кировской области"</t>
  </si>
  <si>
    <t>909</t>
  </si>
  <si>
    <t>Создание и деятельность в муниципальных образованиях административной (ых) комиссии (ий) по рассмотрению дел об административных правонарушениях</t>
  </si>
  <si>
    <t>5210206</t>
  </si>
  <si>
    <t>Хранение и комплектование муниципальных архивов документами Архивного фонда Российской Федерации и другими архивными документами, относящимися к государственной  собственности области и находящимися на территориях муниципальных образований; государственный учет документов Архивного фонда Российской Федерации и других архивных документов, относящихся к государственной собственности области и находящихся на территориях муниципальных образований; оказание государственных услуг по использованию документов Архивного фонда Российской Федерации и других архивных документов, относящихся к государственной собственности области, временно хранящихся в муниципальных архивах</t>
  </si>
  <si>
    <t>5210209</t>
  </si>
  <si>
    <t>Предоставление гражданам субсидий на оплату жилого помещения и коммунальных услуг(расходы по администрированию)</t>
  </si>
  <si>
    <t>5210213</t>
  </si>
  <si>
    <t>Областная целевая программа "Формирование информационного общества и электронного правительства в Кировской области" на 2012 год</t>
  </si>
  <si>
    <t>5222400</t>
  </si>
  <si>
    <t>Целевые программы муниципальных образований</t>
  </si>
  <si>
    <t>7950000</t>
  </si>
  <si>
    <t>Долгосрочная муниципальная целевая программа "Повышение безопасности дорожного движения в муниципальном образовании "Город Кирово-Чепецк" Кировской области на 2011-2013 годы"</t>
  </si>
  <si>
    <t>7950600</t>
  </si>
  <si>
    <t>Долгосрочная муниципальная целевая программа "Энергосбережение и повышение энергетической эффективности в муниципальном образовании "Город Кирово-Чепецк" Кировской области на 2011-2015 годы"</t>
  </si>
  <si>
    <t>7950700</t>
  </si>
  <si>
    <t>Обеспечение выполнения функций казенных учреждений</t>
  </si>
  <si>
    <t>001</t>
  </si>
  <si>
    <t>Долгосрочная муниципальная целевая программа "Информатизация муниципального образования "Город Кирово-Чепецк" Кировской области на 2012-2014 годы"</t>
  </si>
  <si>
    <t>7951100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</si>
  <si>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</si>
  <si>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</si>
  <si>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</si>
  <si>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</si>
  <si>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</si>
  <si>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Реализация других функций, связанных с обеспечением национальной безопасности и правоохранительной деятельности</t>
  </si>
  <si>
    <t>2470000</t>
  </si>
  <si>
    <t>2479900</t>
  </si>
  <si>
    <t>Ведомственная целевая программа "Защита населения и территории города Кирово-Чепецка от чрезвычайных ситуаций на 2011-2013 годы"</t>
  </si>
  <si>
    <t>910</t>
  </si>
  <si>
    <t>Долгосрочная муниципальная целевая программа "Профилактика терроризма, экстремизма, других правонарушений и создание условий для деятельности добровольных формирований населения по охране общественного порядка в муниципальном образовании "Город Кирово-Чепецк" Кировской области на 2010-2012 годы"</t>
  </si>
  <si>
    <t>7952800</t>
  </si>
  <si>
    <t>0314</t>
  </si>
  <si>
    <t>Другие вопросы в области национальной безопасности и правоохранительной деятельности</t>
  </si>
  <si>
    <t>14</t>
  </si>
  <si>
    <t>0400</t>
  </si>
  <si>
    <t>Национальная экономика</t>
  </si>
  <si>
    <t>0408</t>
  </si>
  <si>
    <t>Транспорт</t>
  </si>
  <si>
    <t>08</t>
  </si>
  <si>
    <t>Железнодорожный транспорт</t>
  </si>
  <si>
    <t>3050000</t>
  </si>
  <si>
    <t>Отдельные мероприятия в области железнодорожного транспорта</t>
  </si>
  <si>
    <t>3050200</t>
  </si>
  <si>
    <t>Субсидии юридическим лицам</t>
  </si>
  <si>
    <t>006</t>
  </si>
  <si>
    <t>3050200_</t>
  </si>
  <si>
    <t>0409</t>
  </si>
  <si>
    <t>Дорожное хозяйство (дорожные фонды)</t>
  </si>
</sst>
</file>

<file path=xl/styles.xml><?xml version="1.0" encoding="utf-8"?>
<styleSheet xmlns="http://schemas.openxmlformats.org/spreadsheetml/2006/main">
  <numFmts count="1">
    <numFmt numFmtId="172" formatCode="0.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i/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b/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3" fillId="0" borderId="0" xfId="0" quotePrefix="1" applyNumberFormat="1" applyFont="1" applyAlignment="1">
      <alignment wrapText="1"/>
    </xf>
    <xf numFmtId="49" fontId="3" fillId="0" borderId="0" xfId="0" quotePrefix="1" applyNumberFormat="1" applyFont="1" applyAlignment="1">
      <alignment horizontal="center" wrapText="1"/>
    </xf>
    <xf numFmtId="0" fontId="3" fillId="0" borderId="0" xfId="0" quotePrefix="1" applyFont="1" applyAlignment="1">
      <alignment wrapText="1"/>
    </xf>
    <xf numFmtId="0" fontId="3" fillId="2" borderId="0" xfId="0" quotePrefix="1" applyFont="1" applyFill="1" applyAlignment="1">
      <alignment wrapText="1"/>
    </xf>
    <xf numFmtId="0" fontId="3" fillId="0" borderId="0" xfId="0" applyFont="1" applyAlignment="1">
      <alignment wrapText="1"/>
    </xf>
    <xf numFmtId="49" fontId="4" fillId="0" borderId="0" xfId="0" applyNumberFormat="1" applyFont="1"/>
    <xf numFmtId="0" fontId="3" fillId="2" borderId="0" xfId="0" applyFont="1" applyFill="1" applyAlignment="1">
      <alignment wrapText="1"/>
    </xf>
    <xf numFmtId="49" fontId="6" fillId="0" borderId="0" xfId="0" quotePrefix="1" applyNumberFormat="1" applyFont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49" fontId="8" fillId="0" borderId="0" xfId="0" applyNumberFormat="1" applyFont="1"/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49" fontId="6" fillId="0" borderId="0" xfId="0" applyNumberFormat="1" applyFont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/>
    <xf numFmtId="0" fontId="3" fillId="0" borderId="0" xfId="0" quotePrefix="1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/>
    <xf numFmtId="0" fontId="6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0" borderId="1" xfId="0" applyFont="1" applyFill="1" applyBorder="1"/>
    <xf numFmtId="0" fontId="8" fillId="2" borderId="1" xfId="0" applyFont="1" applyFill="1" applyBorder="1"/>
    <xf numFmtId="0" fontId="8" fillId="0" borderId="1" xfId="0" applyFont="1" applyFill="1" applyBorder="1"/>
    <xf numFmtId="0" fontId="6" fillId="2" borderId="1" xfId="0" applyFont="1" applyFill="1" applyBorder="1"/>
    <xf numFmtId="0" fontId="6" fillId="0" borderId="1" xfId="0" applyFont="1" applyFill="1" applyBorder="1"/>
    <xf numFmtId="0" fontId="4" fillId="0" borderId="0" xfId="0" applyNumberFormat="1" applyFont="1" applyAlignment="1">
      <alignment vertical="top" wrapText="1"/>
    </xf>
    <xf numFmtId="0" fontId="3" fillId="0" borderId="0" xfId="0" quotePrefix="1" applyNumberFormat="1" applyFont="1" applyAlignment="1">
      <alignment vertical="top" wrapText="1"/>
    </xf>
    <xf numFmtId="0" fontId="6" fillId="0" borderId="1" xfId="0" quotePrefix="1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0" fillId="0" borderId="0" xfId="0" applyNumberFormat="1" applyAlignment="1">
      <alignment vertical="top" wrapText="1"/>
    </xf>
    <xf numFmtId="0" fontId="9" fillId="0" borderId="0" xfId="0" applyNumberFormat="1" applyFont="1" applyAlignment="1">
      <alignment vertical="top" wrapText="1"/>
    </xf>
    <xf numFmtId="49" fontId="9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/>
    <xf numFmtId="2" fontId="8" fillId="0" borderId="1" xfId="0" applyNumberFormat="1" applyFont="1" applyFill="1" applyBorder="1"/>
    <xf numFmtId="2" fontId="6" fillId="0" borderId="1" xfId="0" applyNumberFormat="1" applyFont="1" applyFill="1" applyBorder="1"/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2" fontId="7" fillId="0" borderId="1" xfId="0" applyNumberFormat="1" applyFont="1" applyBorder="1"/>
    <xf numFmtId="172" fontId="8" fillId="0" borderId="1" xfId="0" applyNumberFormat="1" applyFont="1" applyBorder="1"/>
    <xf numFmtId="4" fontId="6" fillId="0" borderId="0" xfId="0" applyNumberFormat="1" applyFont="1"/>
    <xf numFmtId="4" fontId="8" fillId="0" borderId="0" xfId="0" applyNumberFormat="1" applyFont="1"/>
    <xf numFmtId="4" fontId="7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7" fillId="0" borderId="3" xfId="0" applyNumberFormat="1" applyFont="1" applyFill="1" applyBorder="1" applyAlignment="1">
      <alignment horizontal="right" vertical="top" shrinkToFit="1"/>
    </xf>
    <xf numFmtId="2" fontId="7" fillId="0" borderId="1" xfId="0" applyNumberFormat="1" applyFont="1" applyFill="1" applyBorder="1" applyAlignment="1">
      <alignment horizontal="right" shrinkToFit="1"/>
    </xf>
    <xf numFmtId="2" fontId="8" fillId="0" borderId="1" xfId="0" applyNumberFormat="1" applyFont="1" applyFill="1" applyBorder="1" applyAlignment="1">
      <alignment horizontal="right" shrinkToFit="1"/>
    </xf>
    <xf numFmtId="2" fontId="10" fillId="0" borderId="1" xfId="0" applyNumberFormat="1" applyFont="1" applyFill="1" applyBorder="1" applyAlignment="1">
      <alignment horizontal="right" shrinkToFit="1"/>
    </xf>
    <xf numFmtId="0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Fill="1" applyAlignment="1">
      <alignment horizontal="right"/>
    </xf>
    <xf numFmtId="49" fontId="4" fillId="3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A539"/>
  <sheetViews>
    <sheetView tabSelected="1" topLeftCell="C2" workbookViewId="0">
      <selection activeCell="AD27" sqref="AD27"/>
    </sheetView>
  </sheetViews>
  <sheetFormatPr defaultRowHeight="12.75"/>
  <cols>
    <col min="1" max="2" width="0" style="27" hidden="1" customWidth="1"/>
    <col min="3" max="3" width="81.5703125" style="46" customWidth="1"/>
    <col min="4" max="5" width="5.28515625" style="28" customWidth="1"/>
    <col min="6" max="6" width="9.140625" style="28"/>
    <col min="7" max="7" width="0" style="28" hidden="1" customWidth="1"/>
    <col min="8" max="8" width="9.140625" style="28"/>
    <col min="9" max="9" width="0" style="27" hidden="1" customWidth="1"/>
    <col min="10" max="10" width="14.7109375" hidden="1" customWidth="1"/>
    <col min="11" max="23" width="0" style="29" hidden="1" customWidth="1"/>
    <col min="24" max="24" width="12.42578125" style="32" customWidth="1"/>
    <col min="25" max="25" width="11.5703125" customWidth="1"/>
    <col min="27" max="27" width="10.7109375" bestFit="1" customWidth="1"/>
  </cols>
  <sheetData>
    <row r="1" spans="1:26" s="5" customFormat="1" ht="331.5" hidden="1">
      <c r="A1" s="1" t="s">
        <v>372</v>
      </c>
      <c r="B1" s="1" t="s">
        <v>373</v>
      </c>
      <c r="C1" s="1" t="s">
        <v>374</v>
      </c>
      <c r="D1" s="2" t="s">
        <v>375</v>
      </c>
      <c r="E1" s="2" t="s">
        <v>376</v>
      </c>
      <c r="F1" s="2" t="s">
        <v>377</v>
      </c>
      <c r="G1" s="2" t="s">
        <v>378</v>
      </c>
      <c r="H1" s="2" t="s">
        <v>379</v>
      </c>
      <c r="I1" s="1" t="s">
        <v>380</v>
      </c>
      <c r="J1" s="3" t="s">
        <v>381</v>
      </c>
      <c r="K1" s="4" t="s">
        <v>382</v>
      </c>
      <c r="L1" s="4" t="s">
        <v>383</v>
      </c>
      <c r="M1" s="4" t="s">
        <v>384</v>
      </c>
      <c r="N1" s="4" t="s">
        <v>385</v>
      </c>
      <c r="O1" s="4" t="s">
        <v>386</v>
      </c>
      <c r="P1" s="4" t="s">
        <v>387</v>
      </c>
      <c r="Q1" s="4" t="s">
        <v>388</v>
      </c>
      <c r="R1" s="4" t="s">
        <v>389</v>
      </c>
      <c r="S1" s="4" t="s">
        <v>390</v>
      </c>
      <c r="T1" s="4" t="s">
        <v>391</v>
      </c>
      <c r="U1" s="4" t="s">
        <v>392</v>
      </c>
      <c r="V1" s="4" t="s">
        <v>393</v>
      </c>
      <c r="W1" s="4" t="s">
        <v>394</v>
      </c>
      <c r="X1" s="30" t="s">
        <v>395</v>
      </c>
    </row>
    <row r="2" spans="1:26" s="5" customFormat="1" ht="15.75">
      <c r="A2" s="1"/>
      <c r="B2" s="1"/>
      <c r="C2" s="40"/>
      <c r="D2" s="6"/>
      <c r="E2" s="6"/>
      <c r="F2" s="69" t="s">
        <v>106</v>
      </c>
      <c r="G2" s="70"/>
      <c r="H2" s="69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69"/>
      <c r="Y2" s="69"/>
      <c r="Z2" s="69"/>
    </row>
    <row r="3" spans="1:26" s="5" customFormat="1" ht="15.75">
      <c r="A3" s="1"/>
      <c r="B3" s="1"/>
      <c r="C3" s="40"/>
      <c r="D3" s="6"/>
      <c r="E3" s="6"/>
      <c r="F3" s="71" t="s">
        <v>316</v>
      </c>
      <c r="G3" s="68"/>
      <c r="H3" s="71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1"/>
      <c r="Y3" s="71"/>
      <c r="Z3" s="71"/>
    </row>
    <row r="4" spans="1:26" s="5" customFormat="1" ht="15.75">
      <c r="A4" s="1"/>
      <c r="B4" s="1"/>
      <c r="C4" s="40"/>
      <c r="D4" s="6"/>
      <c r="E4" s="6"/>
      <c r="F4" s="71" t="s">
        <v>317</v>
      </c>
      <c r="G4" s="68"/>
      <c r="H4" s="71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71"/>
      <c r="Y4" s="71"/>
      <c r="Z4" s="71"/>
    </row>
    <row r="5" spans="1:26" s="5" customFormat="1" ht="16.5" customHeight="1">
      <c r="A5" s="1"/>
      <c r="B5" s="1"/>
      <c r="C5" s="40"/>
      <c r="D5" s="6"/>
      <c r="E5" s="6"/>
      <c r="F5" s="61"/>
      <c r="G5" s="6"/>
      <c r="H5" s="62"/>
      <c r="I5" s="1"/>
      <c r="J5" s="3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2" t="s">
        <v>10</v>
      </c>
      <c r="Y5" s="73"/>
      <c r="Z5" s="73"/>
    </row>
    <row r="6" spans="1:26" s="5" customFormat="1" ht="15.75">
      <c r="A6" s="1"/>
      <c r="B6" s="1"/>
      <c r="C6" s="74" t="s">
        <v>315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s="5" customFormat="1" ht="25.5" customHeight="1">
      <c r="A7" s="1"/>
      <c r="B7" s="1"/>
      <c r="C7" s="67" t="s">
        <v>266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s="5" customFormat="1" ht="15.75">
      <c r="A8" s="1"/>
      <c r="B8" s="1"/>
      <c r="C8" s="67" t="s">
        <v>314</v>
      </c>
      <c r="D8" s="68"/>
      <c r="E8" s="68"/>
      <c r="F8" s="68"/>
      <c r="G8" s="68"/>
      <c r="H8" s="68"/>
      <c r="I8" s="1"/>
      <c r="J8" s="3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1"/>
    </row>
    <row r="9" spans="1:26" s="5" customFormat="1">
      <c r="A9" s="1"/>
      <c r="B9" s="1"/>
      <c r="C9" s="41"/>
      <c r="D9" s="2"/>
      <c r="E9" s="2"/>
      <c r="F9" s="2"/>
      <c r="G9" s="2"/>
      <c r="H9" s="2"/>
      <c r="I9" s="1"/>
      <c r="J9" s="3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31"/>
    </row>
    <row r="10" spans="1:26" s="11" customFormat="1" ht="89.25">
      <c r="A10" s="8" t="s">
        <v>396</v>
      </c>
      <c r="B10" s="8" t="s">
        <v>397</v>
      </c>
      <c r="C10" s="42" t="s">
        <v>398</v>
      </c>
      <c r="D10" s="9" t="s">
        <v>399</v>
      </c>
      <c r="E10" s="9" t="s">
        <v>400</v>
      </c>
      <c r="F10" s="49" t="s">
        <v>318</v>
      </c>
      <c r="G10" s="9" t="s">
        <v>401</v>
      </c>
      <c r="H10" s="49" t="s">
        <v>319</v>
      </c>
      <c r="I10" s="9" t="s">
        <v>402</v>
      </c>
      <c r="J10" s="10" t="s">
        <v>403</v>
      </c>
      <c r="K10" s="33" t="s">
        <v>404</v>
      </c>
      <c r="L10" s="33" t="s">
        <v>405</v>
      </c>
      <c r="M10" s="33" t="s">
        <v>406</v>
      </c>
      <c r="N10" s="33" t="s">
        <v>407</v>
      </c>
      <c r="O10" s="33" t="s">
        <v>408</v>
      </c>
      <c r="P10" s="33" t="s">
        <v>409</v>
      </c>
      <c r="Q10" s="33" t="s">
        <v>410</v>
      </c>
      <c r="R10" s="33" t="s">
        <v>411</v>
      </c>
      <c r="S10" s="33" t="s">
        <v>412</v>
      </c>
      <c r="T10" s="33" t="s">
        <v>413</v>
      </c>
      <c r="U10" s="33" t="s">
        <v>414</v>
      </c>
      <c r="V10" s="33" t="s">
        <v>415</v>
      </c>
      <c r="W10" s="33" t="s">
        <v>416</v>
      </c>
      <c r="X10" s="50" t="s">
        <v>320</v>
      </c>
      <c r="Y10" s="54" t="s">
        <v>264</v>
      </c>
      <c r="Z10" s="55" t="s">
        <v>265</v>
      </c>
    </row>
    <row r="11" spans="1:26" s="16" customFormat="1">
      <c r="A11" s="12" t="s">
        <v>417</v>
      </c>
      <c r="B11" s="12" t="s">
        <v>418</v>
      </c>
      <c r="C11" s="43" t="s">
        <v>419</v>
      </c>
      <c r="D11" s="14" t="s">
        <v>420</v>
      </c>
      <c r="E11" s="14" t="s">
        <v>420</v>
      </c>
      <c r="F11" s="14" t="s">
        <v>421</v>
      </c>
      <c r="G11" s="14" t="s">
        <v>422</v>
      </c>
      <c r="H11" s="14" t="s">
        <v>423</v>
      </c>
      <c r="I11" s="13" t="s">
        <v>422</v>
      </c>
      <c r="J11" s="15">
        <v>970454.1</v>
      </c>
      <c r="K11" s="34"/>
      <c r="L11" s="34"/>
      <c r="M11" s="34">
        <v>339535.5</v>
      </c>
      <c r="N11" s="34"/>
      <c r="O11" s="34"/>
      <c r="P11" s="34"/>
      <c r="Q11" s="34"/>
      <c r="R11" s="34">
        <v>37576.699999999997</v>
      </c>
      <c r="S11" s="34"/>
      <c r="T11" s="34"/>
      <c r="U11" s="34"/>
      <c r="V11" s="34">
        <v>40788.9</v>
      </c>
      <c r="W11" s="34">
        <v>-10096.5</v>
      </c>
      <c r="X11" s="51">
        <v>1378258.7</v>
      </c>
      <c r="Y11" s="63">
        <v>1342810.21</v>
      </c>
      <c r="Z11" s="56">
        <f>Y11/X11*100</f>
        <v>97.428023490800385</v>
      </c>
    </row>
    <row r="12" spans="1:26" s="16" customFormat="1">
      <c r="A12" s="12" t="s">
        <v>424</v>
      </c>
      <c r="B12" s="12" t="s">
        <v>425</v>
      </c>
      <c r="C12" s="43" t="s">
        <v>425</v>
      </c>
      <c r="D12" s="14" t="s">
        <v>426</v>
      </c>
      <c r="E12" s="14" t="s">
        <v>420</v>
      </c>
      <c r="F12" s="14" t="s">
        <v>421</v>
      </c>
      <c r="G12" s="14" t="s">
        <v>422</v>
      </c>
      <c r="H12" s="14" t="s">
        <v>423</v>
      </c>
      <c r="I12" s="13" t="s">
        <v>422</v>
      </c>
      <c r="J12" s="15">
        <v>88863.2</v>
      </c>
      <c r="K12" s="34"/>
      <c r="L12" s="34"/>
      <c r="M12" s="34">
        <v>2186</v>
      </c>
      <c r="N12" s="34"/>
      <c r="O12" s="34"/>
      <c r="P12" s="34"/>
      <c r="Q12" s="34"/>
      <c r="R12" s="34">
        <v>7324.4</v>
      </c>
      <c r="S12" s="34"/>
      <c r="T12" s="34"/>
      <c r="U12" s="34"/>
      <c r="V12" s="34">
        <v>1653</v>
      </c>
      <c r="W12" s="34">
        <v>-1332.8</v>
      </c>
      <c r="X12" s="51">
        <v>98693.8</v>
      </c>
      <c r="Y12" s="64">
        <v>96352.09</v>
      </c>
      <c r="Z12" s="56">
        <f t="shared" ref="Z12:Z75" si="0">Y12/X12*100</f>
        <v>97.627297763385329</v>
      </c>
    </row>
    <row r="13" spans="1:26" s="21" customFormat="1" ht="25.5">
      <c r="A13" s="17" t="s">
        <v>427</v>
      </c>
      <c r="B13" s="17" t="s">
        <v>428</v>
      </c>
      <c r="C13" s="44" t="s">
        <v>428</v>
      </c>
      <c r="D13" s="19" t="s">
        <v>426</v>
      </c>
      <c r="E13" s="19" t="s">
        <v>429</v>
      </c>
      <c r="F13" s="19" t="s">
        <v>421</v>
      </c>
      <c r="G13" s="19" t="s">
        <v>422</v>
      </c>
      <c r="H13" s="19" t="s">
        <v>423</v>
      </c>
      <c r="I13" s="18" t="s">
        <v>422</v>
      </c>
      <c r="J13" s="20">
        <v>1421.7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>
        <v>-135</v>
      </c>
      <c r="W13" s="36"/>
      <c r="X13" s="52">
        <v>1286.7</v>
      </c>
      <c r="Y13" s="65">
        <v>1266.24</v>
      </c>
      <c r="Z13" s="57">
        <f t="shared" si="0"/>
        <v>98.409885754255072</v>
      </c>
    </row>
    <row r="14" spans="1:26" s="26" customFormat="1" ht="25.5">
      <c r="A14" s="22" t="s">
        <v>427</v>
      </c>
      <c r="B14" s="22" t="s">
        <v>428</v>
      </c>
      <c r="C14" s="45" t="s">
        <v>430</v>
      </c>
      <c r="D14" s="24" t="s">
        <v>426</v>
      </c>
      <c r="E14" s="24" t="s">
        <v>429</v>
      </c>
      <c r="F14" s="24" t="s">
        <v>431</v>
      </c>
      <c r="G14" s="24" t="s">
        <v>430</v>
      </c>
      <c r="H14" s="24" t="s">
        <v>423</v>
      </c>
      <c r="I14" s="23" t="s">
        <v>422</v>
      </c>
      <c r="J14" s="25">
        <v>1421.7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v>-135</v>
      </c>
      <c r="W14" s="38"/>
      <c r="X14" s="53">
        <v>1286.7</v>
      </c>
      <c r="Y14" s="64">
        <v>1266.24</v>
      </c>
      <c r="Z14" s="56">
        <f t="shared" si="0"/>
        <v>98.409885754255072</v>
      </c>
    </row>
    <row r="15" spans="1:26" s="26" customFormat="1">
      <c r="A15" s="22" t="s">
        <v>427</v>
      </c>
      <c r="B15" s="22" t="s">
        <v>428</v>
      </c>
      <c r="C15" s="45" t="s">
        <v>432</v>
      </c>
      <c r="D15" s="24" t="s">
        <v>426</v>
      </c>
      <c r="E15" s="24" t="s">
        <v>429</v>
      </c>
      <c r="F15" s="24" t="s">
        <v>433</v>
      </c>
      <c r="G15" s="24" t="s">
        <v>432</v>
      </c>
      <c r="H15" s="24" t="s">
        <v>423</v>
      </c>
      <c r="I15" s="23" t="s">
        <v>422</v>
      </c>
      <c r="J15" s="25">
        <v>1421.7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v>-135</v>
      </c>
      <c r="W15" s="38"/>
      <c r="X15" s="53">
        <v>1286.7</v>
      </c>
      <c r="Y15" s="64">
        <v>1266.24</v>
      </c>
      <c r="Z15" s="56">
        <f t="shared" si="0"/>
        <v>98.409885754255072</v>
      </c>
    </row>
    <row r="16" spans="1:26" s="26" customFormat="1">
      <c r="A16" s="22" t="s">
        <v>427</v>
      </c>
      <c r="B16" s="22" t="s">
        <v>428</v>
      </c>
      <c r="C16" s="45" t="s">
        <v>434</v>
      </c>
      <c r="D16" s="24" t="s">
        <v>426</v>
      </c>
      <c r="E16" s="24" t="s">
        <v>429</v>
      </c>
      <c r="F16" s="24" t="s">
        <v>433</v>
      </c>
      <c r="G16" s="24" t="s">
        <v>432</v>
      </c>
      <c r="H16" s="24" t="s">
        <v>435</v>
      </c>
      <c r="I16" s="23" t="s">
        <v>434</v>
      </c>
      <c r="J16" s="25">
        <v>1421.7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v>-135</v>
      </c>
      <c r="W16" s="38"/>
      <c r="X16" s="53">
        <v>1286.7</v>
      </c>
      <c r="Y16" s="64">
        <v>1266.24</v>
      </c>
      <c r="Z16" s="56">
        <f t="shared" si="0"/>
        <v>98.409885754255072</v>
      </c>
    </row>
    <row r="17" spans="1:27" s="21" customFormat="1" ht="25.5">
      <c r="A17" s="17" t="s">
        <v>436</v>
      </c>
      <c r="B17" s="17" t="s">
        <v>437</v>
      </c>
      <c r="C17" s="44" t="s">
        <v>437</v>
      </c>
      <c r="D17" s="19" t="s">
        <v>426</v>
      </c>
      <c r="E17" s="19" t="s">
        <v>438</v>
      </c>
      <c r="F17" s="19" t="s">
        <v>421</v>
      </c>
      <c r="G17" s="19" t="s">
        <v>422</v>
      </c>
      <c r="H17" s="19" t="s">
        <v>423</v>
      </c>
      <c r="I17" s="18" t="s">
        <v>422</v>
      </c>
      <c r="J17" s="20">
        <v>3464.5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>
        <v>-44.1</v>
      </c>
      <c r="W17" s="36"/>
      <c r="X17" s="52">
        <v>3420.4</v>
      </c>
      <c r="Y17" s="65">
        <v>3296.82</v>
      </c>
      <c r="Z17" s="57">
        <f t="shared" si="0"/>
        <v>96.386972283943393</v>
      </c>
    </row>
    <row r="18" spans="1:27" s="26" customFormat="1" ht="25.5">
      <c r="A18" s="22" t="s">
        <v>436</v>
      </c>
      <c r="B18" s="22" t="s">
        <v>437</v>
      </c>
      <c r="C18" s="45" t="s">
        <v>430</v>
      </c>
      <c r="D18" s="24" t="s">
        <v>426</v>
      </c>
      <c r="E18" s="24" t="s">
        <v>438</v>
      </c>
      <c r="F18" s="24" t="s">
        <v>431</v>
      </c>
      <c r="G18" s="24" t="s">
        <v>430</v>
      </c>
      <c r="H18" s="24" t="s">
        <v>423</v>
      </c>
      <c r="I18" s="23" t="s">
        <v>422</v>
      </c>
      <c r="J18" s="25">
        <v>3464.5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>
        <v>-44.1</v>
      </c>
      <c r="W18" s="38"/>
      <c r="X18" s="53">
        <v>3420.4</v>
      </c>
      <c r="Y18" s="64">
        <v>3296.82</v>
      </c>
      <c r="Z18" s="56">
        <f t="shared" si="0"/>
        <v>96.386972283943393</v>
      </c>
    </row>
    <row r="19" spans="1:27" s="26" customFormat="1">
      <c r="A19" s="22" t="s">
        <v>436</v>
      </c>
      <c r="B19" s="22" t="s">
        <v>437</v>
      </c>
      <c r="C19" s="45" t="s">
        <v>439</v>
      </c>
      <c r="D19" s="24" t="s">
        <v>426</v>
      </c>
      <c r="E19" s="24" t="s">
        <v>438</v>
      </c>
      <c r="F19" s="24" t="s">
        <v>440</v>
      </c>
      <c r="G19" s="24" t="s">
        <v>439</v>
      </c>
      <c r="H19" s="24" t="s">
        <v>423</v>
      </c>
      <c r="I19" s="23" t="s">
        <v>422</v>
      </c>
      <c r="J19" s="25">
        <v>2193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v>22.5</v>
      </c>
      <c r="W19" s="38"/>
      <c r="X19" s="53">
        <v>2215.5</v>
      </c>
      <c r="Y19" s="64">
        <v>2107.3000000000002</v>
      </c>
      <c r="Z19" s="56">
        <f t="shared" si="0"/>
        <v>95.116226585420904</v>
      </c>
    </row>
    <row r="20" spans="1:27" s="26" customFormat="1">
      <c r="A20" s="22" t="s">
        <v>436</v>
      </c>
      <c r="B20" s="22" t="s">
        <v>437</v>
      </c>
      <c r="C20" s="45" t="s">
        <v>434</v>
      </c>
      <c r="D20" s="24" t="s">
        <v>426</v>
      </c>
      <c r="E20" s="24" t="s">
        <v>438</v>
      </c>
      <c r="F20" s="24" t="s">
        <v>440</v>
      </c>
      <c r="G20" s="24" t="s">
        <v>439</v>
      </c>
      <c r="H20" s="24" t="s">
        <v>435</v>
      </c>
      <c r="I20" s="23" t="s">
        <v>434</v>
      </c>
      <c r="J20" s="25">
        <v>2193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v>22.5</v>
      </c>
      <c r="W20" s="38"/>
      <c r="X20" s="53">
        <v>2215.5</v>
      </c>
      <c r="Y20" s="64">
        <v>2107.3000000000002</v>
      </c>
      <c r="Z20" s="56">
        <f t="shared" si="0"/>
        <v>95.116226585420904</v>
      </c>
    </row>
    <row r="21" spans="1:27" s="26" customFormat="1">
      <c r="A21" s="22" t="s">
        <v>436</v>
      </c>
      <c r="B21" s="22" t="s">
        <v>437</v>
      </c>
      <c r="C21" s="45" t="s">
        <v>441</v>
      </c>
      <c r="D21" s="24" t="s">
        <v>426</v>
      </c>
      <c r="E21" s="24" t="s">
        <v>438</v>
      </c>
      <c r="F21" s="24" t="s">
        <v>442</v>
      </c>
      <c r="G21" s="24" t="s">
        <v>441</v>
      </c>
      <c r="H21" s="24" t="s">
        <v>423</v>
      </c>
      <c r="I21" s="23" t="s">
        <v>422</v>
      </c>
      <c r="J21" s="25">
        <v>1271.5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>
        <v>-66.599999999999994</v>
      </c>
      <c r="W21" s="38"/>
      <c r="X21" s="53">
        <v>1204.9000000000001</v>
      </c>
      <c r="Y21" s="64">
        <v>1189.52</v>
      </c>
      <c r="Z21" s="56">
        <f t="shared" si="0"/>
        <v>98.723545522449982</v>
      </c>
    </row>
    <row r="22" spans="1:27" s="26" customFormat="1">
      <c r="A22" s="22" t="s">
        <v>436</v>
      </c>
      <c r="B22" s="22" t="s">
        <v>437</v>
      </c>
      <c r="C22" s="45" t="s">
        <v>434</v>
      </c>
      <c r="D22" s="24" t="s">
        <v>426</v>
      </c>
      <c r="E22" s="24" t="s">
        <v>438</v>
      </c>
      <c r="F22" s="24" t="s">
        <v>442</v>
      </c>
      <c r="G22" s="24" t="s">
        <v>441</v>
      </c>
      <c r="H22" s="24" t="s">
        <v>435</v>
      </c>
      <c r="I22" s="23" t="s">
        <v>434</v>
      </c>
      <c r="J22" s="25">
        <v>1271.5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>
        <v>-66.599999999999994</v>
      </c>
      <c r="W22" s="38"/>
      <c r="X22" s="53">
        <v>1204.9000000000001</v>
      </c>
      <c r="Y22" s="64">
        <v>1189.52</v>
      </c>
      <c r="Z22" s="56">
        <f t="shared" si="0"/>
        <v>98.723545522449982</v>
      </c>
    </row>
    <row r="23" spans="1:27" s="21" customFormat="1" ht="38.25">
      <c r="A23" s="17" t="s">
        <v>443</v>
      </c>
      <c r="B23" s="17" t="s">
        <v>444</v>
      </c>
      <c r="C23" s="44" t="s">
        <v>444</v>
      </c>
      <c r="D23" s="19" t="s">
        <v>426</v>
      </c>
      <c r="E23" s="19" t="s">
        <v>445</v>
      </c>
      <c r="F23" s="19" t="s">
        <v>421</v>
      </c>
      <c r="G23" s="19" t="s">
        <v>422</v>
      </c>
      <c r="H23" s="19" t="s">
        <v>423</v>
      </c>
      <c r="I23" s="18" t="s">
        <v>422</v>
      </c>
      <c r="J23" s="20">
        <v>43892.3</v>
      </c>
      <c r="K23" s="36"/>
      <c r="L23" s="36"/>
      <c r="M23" s="36">
        <v>81</v>
      </c>
      <c r="N23" s="36"/>
      <c r="O23" s="36"/>
      <c r="P23" s="36"/>
      <c r="Q23" s="36"/>
      <c r="R23" s="36"/>
      <c r="S23" s="36"/>
      <c r="T23" s="36"/>
      <c r="U23" s="36"/>
      <c r="V23" s="36">
        <v>1501.1</v>
      </c>
      <c r="W23" s="36">
        <v>-64.099999999999994</v>
      </c>
      <c r="X23" s="52">
        <v>45410.3</v>
      </c>
      <c r="Y23" s="65">
        <v>45203.8</v>
      </c>
      <c r="Z23" s="57">
        <f t="shared" si="0"/>
        <v>99.545257353507907</v>
      </c>
      <c r="AA23" s="59"/>
    </row>
    <row r="24" spans="1:27" s="26" customFormat="1" ht="25.5">
      <c r="A24" s="22" t="s">
        <v>443</v>
      </c>
      <c r="B24" s="22" t="s">
        <v>444</v>
      </c>
      <c r="C24" s="45" t="s">
        <v>430</v>
      </c>
      <c r="D24" s="24" t="s">
        <v>426</v>
      </c>
      <c r="E24" s="24" t="s">
        <v>445</v>
      </c>
      <c r="F24" s="24" t="s">
        <v>431</v>
      </c>
      <c r="G24" s="24" t="s">
        <v>430</v>
      </c>
      <c r="H24" s="24" t="s">
        <v>423</v>
      </c>
      <c r="I24" s="23" t="s">
        <v>422</v>
      </c>
      <c r="J24" s="25">
        <v>41583.300000000003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v>1420</v>
      </c>
      <c r="W24" s="38"/>
      <c r="X24" s="53">
        <v>43003.3</v>
      </c>
      <c r="Y24" s="64">
        <v>42847.86</v>
      </c>
      <c r="Z24" s="56">
        <f t="shared" si="0"/>
        <v>99.638539367908976</v>
      </c>
    </row>
    <row r="25" spans="1:27" s="26" customFormat="1">
      <c r="A25" s="22" t="s">
        <v>443</v>
      </c>
      <c r="B25" s="22" t="s">
        <v>444</v>
      </c>
      <c r="C25" s="45" t="s">
        <v>439</v>
      </c>
      <c r="D25" s="24" t="s">
        <v>426</v>
      </c>
      <c r="E25" s="24" t="s">
        <v>445</v>
      </c>
      <c r="F25" s="24" t="s">
        <v>440</v>
      </c>
      <c r="G25" s="24" t="s">
        <v>439</v>
      </c>
      <c r="H25" s="24" t="s">
        <v>423</v>
      </c>
      <c r="I25" s="23" t="s">
        <v>422</v>
      </c>
      <c r="J25" s="25">
        <v>40610.400000000001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v>1302</v>
      </c>
      <c r="W25" s="38"/>
      <c r="X25" s="53">
        <v>41912.400000000001</v>
      </c>
      <c r="Y25" s="64">
        <v>41792.449999999997</v>
      </c>
      <c r="Z25" s="56">
        <f t="shared" si="0"/>
        <v>99.713807846842457</v>
      </c>
    </row>
    <row r="26" spans="1:27" s="26" customFormat="1" ht="38.25">
      <c r="A26" s="22" t="s">
        <v>443</v>
      </c>
      <c r="B26" s="22" t="s">
        <v>444</v>
      </c>
      <c r="C26" s="45" t="s">
        <v>446</v>
      </c>
      <c r="D26" s="24" t="s">
        <v>426</v>
      </c>
      <c r="E26" s="24" t="s">
        <v>445</v>
      </c>
      <c r="F26" s="24" t="s">
        <v>440</v>
      </c>
      <c r="G26" s="24" t="s">
        <v>439</v>
      </c>
      <c r="H26" s="24" t="s">
        <v>447</v>
      </c>
      <c r="I26" s="23" t="s">
        <v>446</v>
      </c>
      <c r="J26" s="25">
        <v>40610.400000000001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>
        <v>1302</v>
      </c>
      <c r="W26" s="38"/>
      <c r="X26" s="53">
        <v>41912.400000000001</v>
      </c>
      <c r="Y26" s="64">
        <v>41792.449999999997</v>
      </c>
      <c r="Z26" s="56">
        <f t="shared" si="0"/>
        <v>99.713807846842457</v>
      </c>
    </row>
    <row r="27" spans="1:27" s="26" customFormat="1" ht="25.5">
      <c r="A27" s="22" t="s">
        <v>443</v>
      </c>
      <c r="B27" s="22" t="s">
        <v>444</v>
      </c>
      <c r="C27" s="45" t="s">
        <v>448</v>
      </c>
      <c r="D27" s="24" t="s">
        <v>426</v>
      </c>
      <c r="E27" s="24" t="s">
        <v>445</v>
      </c>
      <c r="F27" s="24" t="s">
        <v>449</v>
      </c>
      <c r="G27" s="24" t="s">
        <v>448</v>
      </c>
      <c r="H27" s="24" t="s">
        <v>423</v>
      </c>
      <c r="I27" s="23" t="s">
        <v>422</v>
      </c>
      <c r="J27" s="25">
        <v>972.9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v>118</v>
      </c>
      <c r="W27" s="38"/>
      <c r="X27" s="53">
        <v>1090.9000000000001</v>
      </c>
      <c r="Y27" s="64">
        <v>1055.4100000000001</v>
      </c>
      <c r="Z27" s="56">
        <f t="shared" si="0"/>
        <v>96.7467228893574</v>
      </c>
    </row>
    <row r="28" spans="1:27" s="26" customFormat="1" ht="38.25">
      <c r="A28" s="22" t="s">
        <v>443</v>
      </c>
      <c r="B28" s="22" t="s">
        <v>444</v>
      </c>
      <c r="C28" s="45" t="s">
        <v>446</v>
      </c>
      <c r="D28" s="24" t="s">
        <v>426</v>
      </c>
      <c r="E28" s="24" t="s">
        <v>445</v>
      </c>
      <c r="F28" s="24" t="s">
        <v>449</v>
      </c>
      <c r="G28" s="24" t="s">
        <v>448</v>
      </c>
      <c r="H28" s="24" t="s">
        <v>447</v>
      </c>
      <c r="I28" s="23" t="s">
        <v>446</v>
      </c>
      <c r="J28" s="25">
        <v>972.9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>
        <v>118</v>
      </c>
      <c r="W28" s="38"/>
      <c r="X28" s="53">
        <v>1090.9000000000001</v>
      </c>
      <c r="Y28" s="64">
        <v>1055.4100000000001</v>
      </c>
      <c r="Z28" s="56">
        <f t="shared" si="0"/>
        <v>96.7467228893574</v>
      </c>
    </row>
    <row r="29" spans="1:27" s="26" customFormat="1">
      <c r="A29" s="22" t="s">
        <v>443</v>
      </c>
      <c r="B29" s="22" t="s">
        <v>444</v>
      </c>
      <c r="C29" s="45" t="s">
        <v>450</v>
      </c>
      <c r="D29" s="24" t="s">
        <v>426</v>
      </c>
      <c r="E29" s="24" t="s">
        <v>445</v>
      </c>
      <c r="F29" s="24" t="s">
        <v>451</v>
      </c>
      <c r="G29" s="24" t="s">
        <v>450</v>
      </c>
      <c r="H29" s="24" t="s">
        <v>423</v>
      </c>
      <c r="I29" s="23" t="s">
        <v>422</v>
      </c>
      <c r="J29" s="25">
        <v>2309</v>
      </c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v>61.1</v>
      </c>
      <c r="W29" s="38">
        <v>-64.099999999999994</v>
      </c>
      <c r="X29" s="53">
        <v>2306</v>
      </c>
      <c r="Y29" s="64">
        <v>2254.94</v>
      </c>
      <c r="Z29" s="56">
        <f t="shared" si="0"/>
        <v>97.785776235906326</v>
      </c>
    </row>
    <row r="30" spans="1:27" s="26" customFormat="1" ht="25.5">
      <c r="A30" s="22" t="s">
        <v>443</v>
      </c>
      <c r="B30" s="22" t="s">
        <v>444</v>
      </c>
      <c r="C30" s="45" t="s">
        <v>452</v>
      </c>
      <c r="D30" s="24" t="s">
        <v>426</v>
      </c>
      <c r="E30" s="24" t="s">
        <v>445</v>
      </c>
      <c r="F30" s="24" t="s">
        <v>453</v>
      </c>
      <c r="G30" s="24" t="s">
        <v>452</v>
      </c>
      <c r="H30" s="24" t="s">
        <v>423</v>
      </c>
      <c r="I30" s="23" t="s">
        <v>422</v>
      </c>
      <c r="J30" s="25">
        <v>2309</v>
      </c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>
        <v>61.1</v>
      </c>
      <c r="W30" s="38">
        <v>-64.099999999999994</v>
      </c>
      <c r="X30" s="53">
        <v>2306</v>
      </c>
      <c r="Y30" s="64">
        <v>2254.94</v>
      </c>
      <c r="Z30" s="56">
        <f t="shared" si="0"/>
        <v>97.785776235906326</v>
      </c>
    </row>
    <row r="31" spans="1:27" s="26" customFormat="1" ht="51">
      <c r="A31" s="22" t="s">
        <v>443</v>
      </c>
      <c r="B31" s="22" t="s">
        <v>444</v>
      </c>
      <c r="C31" s="45" t="s">
        <v>454</v>
      </c>
      <c r="D31" s="24" t="s">
        <v>426</v>
      </c>
      <c r="E31" s="24" t="s">
        <v>445</v>
      </c>
      <c r="F31" s="24" t="s">
        <v>455</v>
      </c>
      <c r="G31" s="24" t="s">
        <v>454</v>
      </c>
      <c r="H31" s="24" t="s">
        <v>423</v>
      </c>
      <c r="I31" s="23" t="s">
        <v>422</v>
      </c>
      <c r="J31" s="25">
        <v>716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v>34.4</v>
      </c>
      <c r="W31" s="38">
        <v>-9.4</v>
      </c>
      <c r="X31" s="53">
        <v>741</v>
      </c>
      <c r="Y31" s="64">
        <v>733.74</v>
      </c>
      <c r="Z31" s="56">
        <f t="shared" si="0"/>
        <v>99.020242914979761</v>
      </c>
    </row>
    <row r="32" spans="1:27" s="26" customFormat="1" ht="38.25">
      <c r="A32" s="22" t="s">
        <v>443</v>
      </c>
      <c r="B32" s="22" t="s">
        <v>444</v>
      </c>
      <c r="C32" s="45" t="s">
        <v>446</v>
      </c>
      <c r="D32" s="24" t="s">
        <v>426</v>
      </c>
      <c r="E32" s="24" t="s">
        <v>445</v>
      </c>
      <c r="F32" s="24" t="s">
        <v>455</v>
      </c>
      <c r="G32" s="24" t="s">
        <v>454</v>
      </c>
      <c r="H32" s="24" t="s">
        <v>447</v>
      </c>
      <c r="I32" s="23" t="s">
        <v>446</v>
      </c>
      <c r="J32" s="25">
        <v>716</v>
      </c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v>34.4</v>
      </c>
      <c r="W32" s="38">
        <v>-9.4</v>
      </c>
      <c r="X32" s="53">
        <v>741</v>
      </c>
      <c r="Y32" s="64">
        <v>733.74</v>
      </c>
      <c r="Z32" s="56">
        <f t="shared" si="0"/>
        <v>99.020242914979761</v>
      </c>
    </row>
    <row r="33" spans="1:26" s="26" customFormat="1">
      <c r="A33" s="22" t="s">
        <v>443</v>
      </c>
      <c r="B33" s="22" t="s">
        <v>444</v>
      </c>
      <c r="C33" s="45" t="s">
        <v>456</v>
      </c>
      <c r="D33" s="24" t="s">
        <v>426</v>
      </c>
      <c r="E33" s="24" t="s">
        <v>445</v>
      </c>
      <c r="F33" s="24" t="s">
        <v>457</v>
      </c>
      <c r="G33" s="24" t="s">
        <v>456</v>
      </c>
      <c r="H33" s="24" t="s">
        <v>423</v>
      </c>
      <c r="I33" s="23" t="s">
        <v>422</v>
      </c>
      <c r="J33" s="25">
        <v>1593</v>
      </c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v>26.7</v>
      </c>
      <c r="W33" s="38">
        <v>-54.7</v>
      </c>
      <c r="X33" s="53">
        <v>1565</v>
      </c>
      <c r="Y33" s="64">
        <v>1521.2</v>
      </c>
      <c r="Z33" s="56">
        <f t="shared" si="0"/>
        <v>97.201277955271564</v>
      </c>
    </row>
    <row r="34" spans="1:26" s="26" customFormat="1" ht="38.25">
      <c r="A34" s="22" t="s">
        <v>443</v>
      </c>
      <c r="B34" s="22" t="s">
        <v>444</v>
      </c>
      <c r="C34" s="45" t="s">
        <v>446</v>
      </c>
      <c r="D34" s="24" t="s">
        <v>426</v>
      </c>
      <c r="E34" s="24" t="s">
        <v>445</v>
      </c>
      <c r="F34" s="24" t="s">
        <v>457</v>
      </c>
      <c r="G34" s="24" t="s">
        <v>456</v>
      </c>
      <c r="H34" s="24" t="s">
        <v>447</v>
      </c>
      <c r="I34" s="23" t="s">
        <v>446</v>
      </c>
      <c r="J34" s="25">
        <v>1593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v>26.7</v>
      </c>
      <c r="W34" s="38">
        <v>-54.7</v>
      </c>
      <c r="X34" s="53">
        <v>1565</v>
      </c>
      <c r="Y34" s="64">
        <v>1521.2</v>
      </c>
      <c r="Z34" s="56">
        <f t="shared" si="0"/>
        <v>97.201277955271564</v>
      </c>
    </row>
    <row r="35" spans="1:26" s="26" customFormat="1">
      <c r="A35" s="22" t="s">
        <v>443</v>
      </c>
      <c r="B35" s="22" t="s">
        <v>444</v>
      </c>
      <c r="C35" s="45" t="s">
        <v>458</v>
      </c>
      <c r="D35" s="24" t="s">
        <v>426</v>
      </c>
      <c r="E35" s="24" t="s">
        <v>445</v>
      </c>
      <c r="F35" s="24" t="s">
        <v>459</v>
      </c>
      <c r="G35" s="24" t="s">
        <v>458</v>
      </c>
      <c r="H35" s="24" t="s">
        <v>423</v>
      </c>
      <c r="I35" s="23" t="s">
        <v>422</v>
      </c>
      <c r="J35" s="25">
        <v>0</v>
      </c>
      <c r="K35" s="38"/>
      <c r="L35" s="38"/>
      <c r="M35" s="38">
        <v>81</v>
      </c>
      <c r="N35" s="38"/>
      <c r="O35" s="38"/>
      <c r="P35" s="38"/>
      <c r="Q35" s="38"/>
      <c r="R35" s="38"/>
      <c r="S35" s="38"/>
      <c r="T35" s="38"/>
      <c r="U35" s="38"/>
      <c r="V35" s="38">
        <v>20</v>
      </c>
      <c r="W35" s="38"/>
      <c r="X35" s="53">
        <v>101</v>
      </c>
      <c r="Y35" s="64">
        <v>101</v>
      </c>
      <c r="Z35" s="56">
        <f t="shared" si="0"/>
        <v>100</v>
      </c>
    </row>
    <row r="36" spans="1:26" s="26" customFormat="1" ht="38.25">
      <c r="A36" s="22" t="s">
        <v>443</v>
      </c>
      <c r="B36" s="22" t="s">
        <v>444</v>
      </c>
      <c r="C36" s="45" t="s">
        <v>460</v>
      </c>
      <c r="D36" s="24" t="s">
        <v>426</v>
      </c>
      <c r="E36" s="24" t="s">
        <v>445</v>
      </c>
      <c r="F36" s="24" t="s">
        <v>461</v>
      </c>
      <c r="G36" s="24" t="s">
        <v>460</v>
      </c>
      <c r="H36" s="24" t="s">
        <v>423</v>
      </c>
      <c r="I36" s="23" t="s">
        <v>422</v>
      </c>
      <c r="J36" s="25">
        <v>0</v>
      </c>
      <c r="K36" s="38"/>
      <c r="L36" s="38"/>
      <c r="M36" s="38">
        <v>81</v>
      </c>
      <c r="N36" s="38"/>
      <c r="O36" s="38"/>
      <c r="P36" s="38"/>
      <c r="Q36" s="38"/>
      <c r="R36" s="38"/>
      <c r="S36" s="38"/>
      <c r="T36" s="38"/>
      <c r="U36" s="38"/>
      <c r="V36" s="38">
        <v>20</v>
      </c>
      <c r="W36" s="38"/>
      <c r="X36" s="53">
        <v>101</v>
      </c>
      <c r="Y36" s="64">
        <v>101</v>
      </c>
      <c r="Z36" s="56">
        <f t="shared" si="0"/>
        <v>100</v>
      </c>
    </row>
    <row r="37" spans="1:26" s="26" customFormat="1" ht="38.25">
      <c r="A37" s="22" t="s">
        <v>443</v>
      </c>
      <c r="B37" s="22" t="s">
        <v>444</v>
      </c>
      <c r="C37" s="45" t="s">
        <v>462</v>
      </c>
      <c r="D37" s="24" t="s">
        <v>426</v>
      </c>
      <c r="E37" s="24" t="s">
        <v>445</v>
      </c>
      <c r="F37" s="24" t="s">
        <v>463</v>
      </c>
      <c r="G37" s="24" t="s">
        <v>462</v>
      </c>
      <c r="H37" s="24" t="s">
        <v>423</v>
      </c>
      <c r="I37" s="23" t="s">
        <v>422</v>
      </c>
      <c r="J37" s="25">
        <v>0</v>
      </c>
      <c r="K37" s="38"/>
      <c r="L37" s="38"/>
      <c r="M37" s="38">
        <v>55</v>
      </c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53">
        <v>55</v>
      </c>
      <c r="Y37" s="64">
        <v>55</v>
      </c>
      <c r="Z37" s="56">
        <f t="shared" si="0"/>
        <v>100</v>
      </c>
    </row>
    <row r="38" spans="1:26" s="26" customFormat="1">
      <c r="A38" s="22" t="s">
        <v>443</v>
      </c>
      <c r="B38" s="22" t="s">
        <v>444</v>
      </c>
      <c r="C38" s="45" t="s">
        <v>434</v>
      </c>
      <c r="D38" s="24" t="s">
        <v>426</v>
      </c>
      <c r="E38" s="24" t="s">
        <v>445</v>
      </c>
      <c r="F38" s="24" t="s">
        <v>463</v>
      </c>
      <c r="G38" s="24" t="s">
        <v>462</v>
      </c>
      <c r="H38" s="24" t="s">
        <v>435</v>
      </c>
      <c r="I38" s="23" t="s">
        <v>434</v>
      </c>
      <c r="J38" s="25">
        <v>0</v>
      </c>
      <c r="K38" s="38"/>
      <c r="L38" s="38"/>
      <c r="M38" s="38">
        <v>55</v>
      </c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53">
        <v>55</v>
      </c>
      <c r="Y38" s="64">
        <v>55</v>
      </c>
      <c r="Z38" s="56">
        <f t="shared" si="0"/>
        <v>100</v>
      </c>
    </row>
    <row r="39" spans="1:26" s="26" customFormat="1" ht="25.5">
      <c r="A39" s="22" t="s">
        <v>443</v>
      </c>
      <c r="B39" s="22" t="s">
        <v>444</v>
      </c>
      <c r="C39" s="45" t="s">
        <v>464</v>
      </c>
      <c r="D39" s="24" t="s">
        <v>426</v>
      </c>
      <c r="E39" s="24" t="s">
        <v>445</v>
      </c>
      <c r="F39" s="24" t="s">
        <v>465</v>
      </c>
      <c r="G39" s="24" t="s">
        <v>464</v>
      </c>
      <c r="H39" s="24" t="s">
        <v>423</v>
      </c>
      <c r="I39" s="23" t="s">
        <v>422</v>
      </c>
      <c r="J39" s="25">
        <v>0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v>20</v>
      </c>
      <c r="W39" s="38"/>
      <c r="X39" s="53">
        <v>20</v>
      </c>
      <c r="Y39" s="64">
        <v>20</v>
      </c>
      <c r="Z39" s="56">
        <f t="shared" si="0"/>
        <v>100</v>
      </c>
    </row>
    <row r="40" spans="1:26" s="26" customFormat="1">
      <c r="A40" s="22" t="s">
        <v>443</v>
      </c>
      <c r="B40" s="22" t="s">
        <v>444</v>
      </c>
      <c r="C40" s="45" t="s">
        <v>434</v>
      </c>
      <c r="D40" s="24" t="s">
        <v>426</v>
      </c>
      <c r="E40" s="24" t="s">
        <v>445</v>
      </c>
      <c r="F40" s="24" t="s">
        <v>465</v>
      </c>
      <c r="G40" s="24" t="s">
        <v>464</v>
      </c>
      <c r="H40" s="24" t="s">
        <v>435</v>
      </c>
      <c r="I40" s="23" t="s">
        <v>434</v>
      </c>
      <c r="J40" s="25">
        <v>0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>
        <v>20</v>
      </c>
      <c r="W40" s="38"/>
      <c r="X40" s="53">
        <v>20</v>
      </c>
      <c r="Y40" s="64">
        <v>20</v>
      </c>
      <c r="Z40" s="56">
        <f t="shared" si="0"/>
        <v>100</v>
      </c>
    </row>
    <row r="41" spans="1:26" s="26" customFormat="1" ht="25.5">
      <c r="A41" s="22" t="s">
        <v>443</v>
      </c>
      <c r="B41" s="22" t="s">
        <v>444</v>
      </c>
      <c r="C41" s="45" t="s">
        <v>466</v>
      </c>
      <c r="D41" s="24" t="s">
        <v>426</v>
      </c>
      <c r="E41" s="24" t="s">
        <v>445</v>
      </c>
      <c r="F41" s="24" t="s">
        <v>467</v>
      </c>
      <c r="G41" s="24" t="s">
        <v>466</v>
      </c>
      <c r="H41" s="24" t="s">
        <v>423</v>
      </c>
      <c r="I41" s="23" t="s">
        <v>422</v>
      </c>
      <c r="J41" s="25">
        <v>0</v>
      </c>
      <c r="K41" s="38"/>
      <c r="L41" s="38"/>
      <c r="M41" s="38">
        <v>26</v>
      </c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53">
        <v>26</v>
      </c>
      <c r="Y41" s="64">
        <v>26</v>
      </c>
      <c r="Z41" s="56">
        <f t="shared" si="0"/>
        <v>100</v>
      </c>
    </row>
    <row r="42" spans="1:26" s="26" customFormat="1">
      <c r="A42" s="22" t="s">
        <v>443</v>
      </c>
      <c r="B42" s="22" t="s">
        <v>444</v>
      </c>
      <c r="C42" s="45" t="s">
        <v>434</v>
      </c>
      <c r="D42" s="24" t="s">
        <v>426</v>
      </c>
      <c r="E42" s="24" t="s">
        <v>445</v>
      </c>
      <c r="F42" s="24" t="s">
        <v>467</v>
      </c>
      <c r="G42" s="24" t="s">
        <v>466</v>
      </c>
      <c r="H42" s="24" t="s">
        <v>435</v>
      </c>
      <c r="I42" s="23" t="s">
        <v>434</v>
      </c>
      <c r="J42" s="25">
        <v>0</v>
      </c>
      <c r="K42" s="38"/>
      <c r="L42" s="38"/>
      <c r="M42" s="38">
        <v>26</v>
      </c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53">
        <v>26</v>
      </c>
      <c r="Y42" s="64">
        <v>26</v>
      </c>
      <c r="Z42" s="56">
        <f t="shared" si="0"/>
        <v>100</v>
      </c>
    </row>
    <row r="43" spans="1:26" s="21" customFormat="1">
      <c r="A43" s="17" t="s">
        <v>468</v>
      </c>
      <c r="B43" s="17" t="s">
        <v>469</v>
      </c>
      <c r="C43" s="44" t="s">
        <v>469</v>
      </c>
      <c r="D43" s="19" t="s">
        <v>426</v>
      </c>
      <c r="E43" s="19" t="s">
        <v>470</v>
      </c>
      <c r="F43" s="19" t="s">
        <v>421</v>
      </c>
      <c r="G43" s="19" t="s">
        <v>422</v>
      </c>
      <c r="H43" s="19" t="s">
        <v>423</v>
      </c>
      <c r="I43" s="18" t="s">
        <v>422</v>
      </c>
      <c r="J43" s="20">
        <v>19.5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>
        <v>3</v>
      </c>
      <c r="W43" s="36">
        <v>-0.6</v>
      </c>
      <c r="X43" s="52">
        <v>21.9</v>
      </c>
      <c r="Y43" s="65">
        <v>8.2799999999999994</v>
      </c>
      <c r="Z43" s="57">
        <f t="shared" si="0"/>
        <v>37.80821917808219</v>
      </c>
    </row>
    <row r="44" spans="1:26" s="26" customFormat="1">
      <c r="A44" s="22" t="s">
        <v>468</v>
      </c>
      <c r="B44" s="22" t="s">
        <v>469</v>
      </c>
      <c r="C44" s="45" t="s">
        <v>471</v>
      </c>
      <c r="D44" s="24" t="s">
        <v>426</v>
      </c>
      <c r="E44" s="24" t="s">
        <v>470</v>
      </c>
      <c r="F44" s="24" t="s">
        <v>472</v>
      </c>
      <c r="G44" s="24" t="s">
        <v>471</v>
      </c>
      <c r="H44" s="24" t="s">
        <v>423</v>
      </c>
      <c r="I44" s="23" t="s">
        <v>422</v>
      </c>
      <c r="J44" s="25">
        <v>19.5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>
        <v>3</v>
      </c>
      <c r="W44" s="38">
        <v>-0.6</v>
      </c>
      <c r="X44" s="53">
        <v>21.9</v>
      </c>
      <c r="Y44" s="64">
        <v>8.2799999999999994</v>
      </c>
      <c r="Z44" s="56">
        <f t="shared" si="0"/>
        <v>37.80821917808219</v>
      </c>
    </row>
    <row r="45" spans="1:26" s="26" customFormat="1" ht="25.5">
      <c r="A45" s="22" t="s">
        <v>468</v>
      </c>
      <c r="B45" s="22" t="s">
        <v>469</v>
      </c>
      <c r="C45" s="45" t="s">
        <v>473</v>
      </c>
      <c r="D45" s="24" t="s">
        <v>426</v>
      </c>
      <c r="E45" s="24" t="s">
        <v>470</v>
      </c>
      <c r="F45" s="24" t="s">
        <v>474</v>
      </c>
      <c r="G45" s="24" t="s">
        <v>473</v>
      </c>
      <c r="H45" s="24" t="s">
        <v>423</v>
      </c>
      <c r="I45" s="23" t="s">
        <v>422</v>
      </c>
      <c r="J45" s="25">
        <v>19.5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>
        <v>3</v>
      </c>
      <c r="W45" s="38">
        <v>-0.6</v>
      </c>
      <c r="X45" s="53">
        <v>21.9</v>
      </c>
      <c r="Y45" s="64">
        <v>8.2799999999999994</v>
      </c>
      <c r="Z45" s="56">
        <f t="shared" si="0"/>
        <v>37.80821917808219</v>
      </c>
    </row>
    <row r="46" spans="1:26" s="26" customFormat="1">
      <c r="A46" s="22" t="s">
        <v>468</v>
      </c>
      <c r="B46" s="22" t="s">
        <v>469</v>
      </c>
      <c r="C46" s="45" t="s">
        <v>434</v>
      </c>
      <c r="D46" s="24" t="s">
        <v>426</v>
      </c>
      <c r="E46" s="24" t="s">
        <v>470</v>
      </c>
      <c r="F46" s="24" t="s">
        <v>474</v>
      </c>
      <c r="G46" s="24" t="s">
        <v>473</v>
      </c>
      <c r="H46" s="24" t="s">
        <v>435</v>
      </c>
      <c r="I46" s="23" t="s">
        <v>434</v>
      </c>
      <c r="J46" s="25">
        <v>19.5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>
        <v>3</v>
      </c>
      <c r="W46" s="38">
        <v>-0.6</v>
      </c>
      <c r="X46" s="53">
        <v>21.9</v>
      </c>
      <c r="Y46" s="64">
        <v>8.2799999999999994</v>
      </c>
      <c r="Z46" s="56">
        <f t="shared" si="0"/>
        <v>37.80821917808219</v>
      </c>
    </row>
    <row r="47" spans="1:26" s="21" customFormat="1" ht="25.5">
      <c r="A47" s="17" t="s">
        <v>475</v>
      </c>
      <c r="B47" s="17" t="s">
        <v>476</v>
      </c>
      <c r="C47" s="44" t="s">
        <v>476</v>
      </c>
      <c r="D47" s="19" t="s">
        <v>426</v>
      </c>
      <c r="E47" s="19" t="s">
        <v>477</v>
      </c>
      <c r="F47" s="19" t="s">
        <v>421</v>
      </c>
      <c r="G47" s="19" t="s">
        <v>422</v>
      </c>
      <c r="H47" s="19" t="s">
        <v>423</v>
      </c>
      <c r="I47" s="18" t="s">
        <v>422</v>
      </c>
      <c r="J47" s="20">
        <v>1445.5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>
        <v>179.1</v>
      </c>
      <c r="W47" s="36"/>
      <c r="X47" s="52">
        <v>1624.6</v>
      </c>
      <c r="Y47" s="65">
        <v>1553.14</v>
      </c>
      <c r="Z47" s="57">
        <f t="shared" si="0"/>
        <v>95.60137880093562</v>
      </c>
    </row>
    <row r="48" spans="1:26" s="26" customFormat="1" ht="25.5">
      <c r="A48" s="22" t="s">
        <v>475</v>
      </c>
      <c r="B48" s="22" t="s">
        <v>476</v>
      </c>
      <c r="C48" s="45" t="s">
        <v>430</v>
      </c>
      <c r="D48" s="24" t="s">
        <v>426</v>
      </c>
      <c r="E48" s="24" t="s">
        <v>477</v>
      </c>
      <c r="F48" s="24" t="s">
        <v>431</v>
      </c>
      <c r="G48" s="24" t="s">
        <v>430</v>
      </c>
      <c r="H48" s="24" t="s">
        <v>423</v>
      </c>
      <c r="I48" s="23" t="s">
        <v>422</v>
      </c>
      <c r="J48" s="25">
        <v>1445.5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>
        <v>179.1</v>
      </c>
      <c r="W48" s="38"/>
      <c r="X48" s="53">
        <v>1624.6</v>
      </c>
      <c r="Y48" s="64">
        <v>1553.14</v>
      </c>
      <c r="Z48" s="56">
        <f t="shared" si="0"/>
        <v>95.60137880093562</v>
      </c>
    </row>
    <row r="49" spans="1:27" s="26" customFormat="1">
      <c r="A49" s="22" t="s">
        <v>475</v>
      </c>
      <c r="B49" s="22" t="s">
        <v>476</v>
      </c>
      <c r="C49" s="45" t="s">
        <v>439</v>
      </c>
      <c r="D49" s="24" t="s">
        <v>426</v>
      </c>
      <c r="E49" s="24" t="s">
        <v>477</v>
      </c>
      <c r="F49" s="24" t="s">
        <v>440</v>
      </c>
      <c r="G49" s="24" t="s">
        <v>439</v>
      </c>
      <c r="H49" s="24" t="s">
        <v>423</v>
      </c>
      <c r="I49" s="23" t="s">
        <v>422</v>
      </c>
      <c r="J49" s="25">
        <v>828.2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>
        <v>35.799999999999997</v>
      </c>
      <c r="W49" s="38"/>
      <c r="X49" s="53">
        <v>864</v>
      </c>
      <c r="Y49" s="64">
        <v>802.4</v>
      </c>
      <c r="Z49" s="56">
        <f t="shared" si="0"/>
        <v>92.870370370370367</v>
      </c>
    </row>
    <row r="50" spans="1:27" s="26" customFormat="1">
      <c r="A50" s="22" t="s">
        <v>475</v>
      </c>
      <c r="B50" s="22" t="s">
        <v>476</v>
      </c>
      <c r="C50" s="45" t="s">
        <v>434</v>
      </c>
      <c r="D50" s="24" t="s">
        <v>426</v>
      </c>
      <c r="E50" s="24" t="s">
        <v>477</v>
      </c>
      <c r="F50" s="24" t="s">
        <v>440</v>
      </c>
      <c r="G50" s="24" t="s">
        <v>439</v>
      </c>
      <c r="H50" s="24" t="s">
        <v>435</v>
      </c>
      <c r="I50" s="23" t="s">
        <v>434</v>
      </c>
      <c r="J50" s="25">
        <v>828.2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>
        <v>35.799999999999997</v>
      </c>
      <c r="W50" s="38"/>
      <c r="X50" s="53">
        <v>864</v>
      </c>
      <c r="Y50" s="64">
        <v>802.4</v>
      </c>
      <c r="Z50" s="56">
        <f t="shared" si="0"/>
        <v>92.870370370370367</v>
      </c>
    </row>
    <row r="51" spans="1:27" s="26" customFormat="1" ht="25.5">
      <c r="A51" s="22" t="s">
        <v>475</v>
      </c>
      <c r="B51" s="22" t="s">
        <v>476</v>
      </c>
      <c r="C51" s="45" t="s">
        <v>478</v>
      </c>
      <c r="D51" s="24" t="s">
        <v>426</v>
      </c>
      <c r="E51" s="24" t="s">
        <v>477</v>
      </c>
      <c r="F51" s="24" t="s">
        <v>479</v>
      </c>
      <c r="G51" s="24" t="s">
        <v>478</v>
      </c>
      <c r="H51" s="24" t="s">
        <v>423</v>
      </c>
      <c r="I51" s="23" t="s">
        <v>422</v>
      </c>
      <c r="J51" s="25">
        <v>617.29999999999995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>
        <v>143.30000000000001</v>
      </c>
      <c r="W51" s="38"/>
      <c r="X51" s="53">
        <v>760.6</v>
      </c>
      <c r="Y51" s="64">
        <v>750.74</v>
      </c>
      <c r="Z51" s="56">
        <f t="shared" si="0"/>
        <v>98.70365500920326</v>
      </c>
    </row>
    <row r="52" spans="1:27" s="26" customFormat="1">
      <c r="A52" s="22" t="s">
        <v>475</v>
      </c>
      <c r="B52" s="22" t="s">
        <v>476</v>
      </c>
      <c r="C52" s="45" t="s">
        <v>434</v>
      </c>
      <c r="D52" s="24" t="s">
        <v>426</v>
      </c>
      <c r="E52" s="24" t="s">
        <v>477</v>
      </c>
      <c r="F52" s="24" t="s">
        <v>479</v>
      </c>
      <c r="G52" s="24" t="s">
        <v>478</v>
      </c>
      <c r="H52" s="24" t="s">
        <v>435</v>
      </c>
      <c r="I52" s="23" t="s">
        <v>434</v>
      </c>
      <c r="J52" s="25">
        <v>617.29999999999995</v>
      </c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>
        <v>143.30000000000001</v>
      </c>
      <c r="W52" s="38"/>
      <c r="X52" s="53">
        <v>760.6</v>
      </c>
      <c r="Y52" s="64">
        <v>750.74</v>
      </c>
      <c r="Z52" s="56">
        <f t="shared" si="0"/>
        <v>98.70365500920326</v>
      </c>
    </row>
    <row r="53" spans="1:27" s="21" customFormat="1">
      <c r="A53" s="17" t="s">
        <v>480</v>
      </c>
      <c r="B53" s="17" t="s">
        <v>481</v>
      </c>
      <c r="C53" s="44" t="s">
        <v>481</v>
      </c>
      <c r="D53" s="19" t="s">
        <v>426</v>
      </c>
      <c r="E53" s="19" t="s">
        <v>482</v>
      </c>
      <c r="F53" s="19" t="s">
        <v>421</v>
      </c>
      <c r="G53" s="19" t="s">
        <v>422</v>
      </c>
      <c r="H53" s="19" t="s">
        <v>423</v>
      </c>
      <c r="I53" s="18" t="s">
        <v>422</v>
      </c>
      <c r="J53" s="20">
        <v>500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52">
        <v>500</v>
      </c>
      <c r="Y53" s="65">
        <v>0</v>
      </c>
      <c r="Z53" s="57">
        <f t="shared" si="0"/>
        <v>0</v>
      </c>
    </row>
    <row r="54" spans="1:27" s="26" customFormat="1">
      <c r="A54" s="22" t="s">
        <v>480</v>
      </c>
      <c r="B54" s="22" t="s">
        <v>481</v>
      </c>
      <c r="C54" s="45" t="s">
        <v>481</v>
      </c>
      <c r="D54" s="24" t="s">
        <v>426</v>
      </c>
      <c r="E54" s="24" t="s">
        <v>482</v>
      </c>
      <c r="F54" s="24" t="s">
        <v>483</v>
      </c>
      <c r="G54" s="24" t="s">
        <v>481</v>
      </c>
      <c r="H54" s="24" t="s">
        <v>423</v>
      </c>
      <c r="I54" s="23" t="s">
        <v>422</v>
      </c>
      <c r="J54" s="25">
        <v>500</v>
      </c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53">
        <v>500</v>
      </c>
      <c r="Y54" s="64">
        <v>0</v>
      </c>
      <c r="Z54" s="56">
        <f t="shared" si="0"/>
        <v>0</v>
      </c>
    </row>
    <row r="55" spans="1:27" s="26" customFormat="1">
      <c r="A55" s="22" t="s">
        <v>480</v>
      </c>
      <c r="B55" s="22" t="s">
        <v>481</v>
      </c>
      <c r="C55" s="45" t="s">
        <v>484</v>
      </c>
      <c r="D55" s="24" t="s">
        <v>426</v>
      </c>
      <c r="E55" s="24" t="s">
        <v>482</v>
      </c>
      <c r="F55" s="24" t="s">
        <v>485</v>
      </c>
      <c r="G55" s="24" t="s">
        <v>484</v>
      </c>
      <c r="H55" s="24" t="s">
        <v>423</v>
      </c>
      <c r="I55" s="23" t="s">
        <v>422</v>
      </c>
      <c r="J55" s="25">
        <v>500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53">
        <v>500</v>
      </c>
      <c r="Y55" s="64">
        <v>0</v>
      </c>
      <c r="Z55" s="56">
        <f t="shared" si="0"/>
        <v>0</v>
      </c>
    </row>
    <row r="56" spans="1:27" s="26" customFormat="1">
      <c r="A56" s="22" t="s">
        <v>480</v>
      </c>
      <c r="B56" s="22" t="s">
        <v>481</v>
      </c>
      <c r="C56" s="45" t="s">
        <v>486</v>
      </c>
      <c r="D56" s="24" t="s">
        <v>426</v>
      </c>
      <c r="E56" s="24" t="s">
        <v>482</v>
      </c>
      <c r="F56" s="24" t="s">
        <v>485</v>
      </c>
      <c r="G56" s="24" t="s">
        <v>484</v>
      </c>
      <c r="H56" s="24" t="s">
        <v>487</v>
      </c>
      <c r="I56" s="23" t="s">
        <v>486</v>
      </c>
      <c r="J56" s="25">
        <v>500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53">
        <v>500</v>
      </c>
      <c r="Y56" s="64">
        <v>0</v>
      </c>
      <c r="Z56" s="56">
        <f t="shared" si="0"/>
        <v>0</v>
      </c>
    </row>
    <row r="57" spans="1:27" s="21" customFormat="1">
      <c r="A57" s="17" t="s">
        <v>488</v>
      </c>
      <c r="B57" s="17" t="s">
        <v>489</v>
      </c>
      <c r="C57" s="44" t="s">
        <v>489</v>
      </c>
      <c r="D57" s="19" t="s">
        <v>426</v>
      </c>
      <c r="E57" s="19" t="s">
        <v>490</v>
      </c>
      <c r="F57" s="19" t="s">
        <v>421</v>
      </c>
      <c r="G57" s="19" t="s">
        <v>422</v>
      </c>
      <c r="H57" s="19" t="s">
        <v>423</v>
      </c>
      <c r="I57" s="18" t="s">
        <v>422</v>
      </c>
      <c r="J57" s="20">
        <v>38119.699999999997</v>
      </c>
      <c r="K57" s="36"/>
      <c r="L57" s="36"/>
      <c r="M57" s="36">
        <v>2105</v>
      </c>
      <c r="N57" s="36"/>
      <c r="O57" s="36"/>
      <c r="P57" s="36"/>
      <c r="Q57" s="36"/>
      <c r="R57" s="36">
        <v>7324.4</v>
      </c>
      <c r="S57" s="36"/>
      <c r="T57" s="36"/>
      <c r="U57" s="36"/>
      <c r="V57" s="36">
        <v>148.9</v>
      </c>
      <c r="W57" s="36">
        <v>-1268.0999999999999</v>
      </c>
      <c r="X57" s="52">
        <v>46429.9</v>
      </c>
      <c r="Y57" s="65">
        <v>45023.81</v>
      </c>
      <c r="Z57" s="57">
        <f t="shared" si="0"/>
        <v>96.971585120794998</v>
      </c>
      <c r="AA57" s="59"/>
    </row>
    <row r="58" spans="1:27" s="26" customFormat="1" ht="25.5">
      <c r="A58" s="22" t="s">
        <v>488</v>
      </c>
      <c r="B58" s="22" t="s">
        <v>489</v>
      </c>
      <c r="C58" s="45" t="s">
        <v>430</v>
      </c>
      <c r="D58" s="24" t="s">
        <v>426</v>
      </c>
      <c r="E58" s="24" t="s">
        <v>490</v>
      </c>
      <c r="F58" s="24" t="s">
        <v>431</v>
      </c>
      <c r="G58" s="24" t="s">
        <v>430</v>
      </c>
      <c r="H58" s="24" t="s">
        <v>423</v>
      </c>
      <c r="I58" s="23" t="s">
        <v>422</v>
      </c>
      <c r="J58" s="25">
        <v>24197.8</v>
      </c>
      <c r="K58" s="38"/>
      <c r="L58" s="38"/>
      <c r="M58" s="38">
        <v>900</v>
      </c>
      <c r="N58" s="38"/>
      <c r="O58" s="38"/>
      <c r="P58" s="38"/>
      <c r="Q58" s="38"/>
      <c r="R58" s="38">
        <v>4288.8</v>
      </c>
      <c r="S58" s="38"/>
      <c r="T58" s="38"/>
      <c r="U58" s="38"/>
      <c r="V58" s="38">
        <v>59.3</v>
      </c>
      <c r="W58" s="38"/>
      <c r="X58" s="53">
        <v>29445.9</v>
      </c>
      <c r="Y58" s="64">
        <v>29372.28</v>
      </c>
      <c r="Z58" s="56">
        <f t="shared" si="0"/>
        <v>99.749982170692689</v>
      </c>
      <c r="AA58" s="58"/>
    </row>
    <row r="59" spans="1:27" s="26" customFormat="1">
      <c r="A59" s="22" t="s">
        <v>488</v>
      </c>
      <c r="B59" s="22" t="s">
        <v>489</v>
      </c>
      <c r="C59" s="45" t="s">
        <v>491</v>
      </c>
      <c r="D59" s="24" t="s">
        <v>426</v>
      </c>
      <c r="E59" s="24" t="s">
        <v>490</v>
      </c>
      <c r="F59" s="24" t="s">
        <v>492</v>
      </c>
      <c r="G59" s="24" t="s">
        <v>491</v>
      </c>
      <c r="H59" s="24" t="s">
        <v>423</v>
      </c>
      <c r="I59" s="23" t="s">
        <v>422</v>
      </c>
      <c r="J59" s="25">
        <v>13913.6</v>
      </c>
      <c r="K59" s="38"/>
      <c r="L59" s="38"/>
      <c r="M59" s="38"/>
      <c r="N59" s="38"/>
      <c r="O59" s="38"/>
      <c r="P59" s="38"/>
      <c r="Q59" s="38"/>
      <c r="R59" s="38">
        <v>3025.8</v>
      </c>
      <c r="S59" s="38"/>
      <c r="T59" s="38"/>
      <c r="U59" s="38"/>
      <c r="V59" s="38"/>
      <c r="W59" s="38"/>
      <c r="X59" s="53">
        <v>16939.400000000001</v>
      </c>
      <c r="Y59" s="64">
        <v>16939.400000000001</v>
      </c>
      <c r="Z59" s="56">
        <f t="shared" si="0"/>
        <v>100</v>
      </c>
    </row>
    <row r="60" spans="1:27" s="26" customFormat="1" ht="51">
      <c r="A60" s="22" t="s">
        <v>488</v>
      </c>
      <c r="B60" s="22" t="s">
        <v>489</v>
      </c>
      <c r="C60" s="45" t="s">
        <v>493</v>
      </c>
      <c r="D60" s="24" t="s">
        <v>426</v>
      </c>
      <c r="E60" s="24" t="s">
        <v>490</v>
      </c>
      <c r="F60" s="24" t="s">
        <v>492</v>
      </c>
      <c r="G60" s="24" t="s">
        <v>491</v>
      </c>
      <c r="H60" s="24" t="s">
        <v>494</v>
      </c>
      <c r="I60" s="23" t="s">
        <v>493</v>
      </c>
      <c r="J60" s="25">
        <v>13913.6</v>
      </c>
      <c r="K60" s="38"/>
      <c r="L60" s="38"/>
      <c r="M60" s="38"/>
      <c r="N60" s="38"/>
      <c r="O60" s="38"/>
      <c r="P60" s="38"/>
      <c r="Q60" s="38"/>
      <c r="R60" s="38">
        <v>3025.8</v>
      </c>
      <c r="S60" s="38"/>
      <c r="T60" s="38"/>
      <c r="U60" s="38"/>
      <c r="V60" s="38"/>
      <c r="W60" s="38"/>
      <c r="X60" s="53">
        <v>16939.400000000001</v>
      </c>
      <c r="Y60" s="64">
        <v>16939.400000000001</v>
      </c>
      <c r="Z60" s="56">
        <f t="shared" si="0"/>
        <v>100</v>
      </c>
    </row>
    <row r="61" spans="1:27" s="26" customFormat="1">
      <c r="A61" s="22" t="s">
        <v>488</v>
      </c>
      <c r="B61" s="22" t="s">
        <v>489</v>
      </c>
      <c r="C61" s="45" t="s">
        <v>495</v>
      </c>
      <c r="D61" s="24" t="s">
        <v>426</v>
      </c>
      <c r="E61" s="24" t="s">
        <v>490</v>
      </c>
      <c r="F61" s="24" t="s">
        <v>496</v>
      </c>
      <c r="G61" s="24" t="s">
        <v>495</v>
      </c>
      <c r="H61" s="24" t="s">
        <v>423</v>
      </c>
      <c r="I61" s="23" t="s">
        <v>422</v>
      </c>
      <c r="J61" s="25">
        <v>3196.2</v>
      </c>
      <c r="K61" s="38"/>
      <c r="L61" s="38"/>
      <c r="M61" s="38">
        <v>900</v>
      </c>
      <c r="N61" s="38"/>
      <c r="O61" s="38"/>
      <c r="P61" s="38"/>
      <c r="Q61" s="38"/>
      <c r="R61" s="38">
        <v>193</v>
      </c>
      <c r="S61" s="38"/>
      <c r="T61" s="38"/>
      <c r="U61" s="38"/>
      <c r="V61" s="38"/>
      <c r="W61" s="38"/>
      <c r="X61" s="53">
        <v>4289.2</v>
      </c>
      <c r="Y61" s="64">
        <v>4289.2</v>
      </c>
      <c r="Z61" s="56">
        <f t="shared" si="0"/>
        <v>100</v>
      </c>
    </row>
    <row r="62" spans="1:27" s="26" customFormat="1" ht="38.25">
      <c r="A62" s="22" t="s">
        <v>488</v>
      </c>
      <c r="B62" s="22" t="s">
        <v>489</v>
      </c>
      <c r="C62" s="45" t="s">
        <v>497</v>
      </c>
      <c r="D62" s="24" t="s">
        <v>426</v>
      </c>
      <c r="E62" s="24" t="s">
        <v>490</v>
      </c>
      <c r="F62" s="24" t="s">
        <v>496</v>
      </c>
      <c r="G62" s="24" t="s">
        <v>495</v>
      </c>
      <c r="H62" s="24" t="s">
        <v>498</v>
      </c>
      <c r="I62" s="23" t="s">
        <v>497</v>
      </c>
      <c r="J62" s="25">
        <v>0</v>
      </c>
      <c r="K62" s="38"/>
      <c r="L62" s="38"/>
      <c r="M62" s="38">
        <v>900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53">
        <v>900</v>
      </c>
      <c r="Y62" s="64">
        <v>900</v>
      </c>
      <c r="Z62" s="56">
        <f t="shared" si="0"/>
        <v>100</v>
      </c>
    </row>
    <row r="63" spans="1:27" s="26" customFormat="1" ht="25.5">
      <c r="A63" s="22" t="s">
        <v>488</v>
      </c>
      <c r="B63" s="22" t="s">
        <v>489</v>
      </c>
      <c r="C63" s="45" t="s">
        <v>499</v>
      </c>
      <c r="D63" s="24" t="s">
        <v>426</v>
      </c>
      <c r="E63" s="24" t="s">
        <v>490</v>
      </c>
      <c r="F63" s="24" t="s">
        <v>496</v>
      </c>
      <c r="G63" s="24" t="s">
        <v>495</v>
      </c>
      <c r="H63" s="24" t="s">
        <v>500</v>
      </c>
      <c r="I63" s="23" t="s">
        <v>499</v>
      </c>
      <c r="J63" s="25">
        <v>3196.2</v>
      </c>
      <c r="K63" s="38"/>
      <c r="L63" s="38"/>
      <c r="M63" s="38"/>
      <c r="N63" s="38"/>
      <c r="O63" s="38"/>
      <c r="P63" s="38"/>
      <c r="Q63" s="38"/>
      <c r="R63" s="38">
        <v>193</v>
      </c>
      <c r="S63" s="38"/>
      <c r="T63" s="38"/>
      <c r="U63" s="38"/>
      <c r="V63" s="38"/>
      <c r="W63" s="38"/>
      <c r="X63" s="53">
        <v>3389.2</v>
      </c>
      <c r="Y63" s="64">
        <v>3389.2</v>
      </c>
      <c r="Z63" s="56">
        <f t="shared" si="0"/>
        <v>100</v>
      </c>
    </row>
    <row r="64" spans="1:27" s="26" customFormat="1">
      <c r="A64" s="22" t="s">
        <v>488</v>
      </c>
      <c r="B64" s="22" t="s">
        <v>489</v>
      </c>
      <c r="C64" s="45" t="s">
        <v>501</v>
      </c>
      <c r="D64" s="24" t="s">
        <v>426</v>
      </c>
      <c r="E64" s="24" t="s">
        <v>490</v>
      </c>
      <c r="F64" s="24" t="s">
        <v>502</v>
      </c>
      <c r="G64" s="24" t="s">
        <v>501</v>
      </c>
      <c r="H64" s="24" t="s">
        <v>423</v>
      </c>
      <c r="I64" s="23" t="s">
        <v>422</v>
      </c>
      <c r="J64" s="25">
        <v>7088</v>
      </c>
      <c r="K64" s="38"/>
      <c r="L64" s="38"/>
      <c r="M64" s="38"/>
      <c r="N64" s="38"/>
      <c r="O64" s="38"/>
      <c r="P64" s="38"/>
      <c r="Q64" s="38"/>
      <c r="R64" s="38">
        <v>1070</v>
      </c>
      <c r="S64" s="38"/>
      <c r="T64" s="38"/>
      <c r="U64" s="38"/>
      <c r="V64" s="38">
        <v>59.3</v>
      </c>
      <c r="W64" s="38"/>
      <c r="X64" s="53">
        <v>8217.2999999999993</v>
      </c>
      <c r="Y64" s="64">
        <v>8143.68</v>
      </c>
      <c r="Z64" s="56">
        <f t="shared" si="0"/>
        <v>99.104085283487279</v>
      </c>
    </row>
    <row r="65" spans="1:27" s="26" customFormat="1" ht="38.25">
      <c r="A65" s="22" t="s">
        <v>488</v>
      </c>
      <c r="B65" s="22" t="s">
        <v>489</v>
      </c>
      <c r="C65" s="45" t="s">
        <v>503</v>
      </c>
      <c r="D65" s="24" t="s">
        <v>426</v>
      </c>
      <c r="E65" s="24" t="s">
        <v>490</v>
      </c>
      <c r="F65" s="24" t="s">
        <v>502</v>
      </c>
      <c r="G65" s="24" t="s">
        <v>501</v>
      </c>
      <c r="H65" s="24" t="s">
        <v>504</v>
      </c>
      <c r="I65" s="23" t="s">
        <v>503</v>
      </c>
      <c r="J65" s="25">
        <v>3093.9</v>
      </c>
      <c r="K65" s="38"/>
      <c r="L65" s="38"/>
      <c r="M65" s="38"/>
      <c r="N65" s="38"/>
      <c r="O65" s="38"/>
      <c r="P65" s="38"/>
      <c r="Q65" s="38"/>
      <c r="R65" s="38">
        <v>81.2</v>
      </c>
      <c r="S65" s="38"/>
      <c r="T65" s="38"/>
      <c r="U65" s="38"/>
      <c r="V65" s="38">
        <v>59.3</v>
      </c>
      <c r="W65" s="38"/>
      <c r="X65" s="53">
        <v>3234.4</v>
      </c>
      <c r="Y65" s="64">
        <v>3178.22</v>
      </c>
      <c r="Z65" s="56">
        <f t="shared" si="0"/>
        <v>98.263047242146911</v>
      </c>
    </row>
    <row r="66" spans="1:27" s="26" customFormat="1" ht="51">
      <c r="A66" s="22" t="s">
        <v>488</v>
      </c>
      <c r="B66" s="22" t="s">
        <v>489</v>
      </c>
      <c r="C66" s="45" t="s">
        <v>505</v>
      </c>
      <c r="D66" s="24" t="s">
        <v>426</v>
      </c>
      <c r="E66" s="24" t="s">
        <v>490</v>
      </c>
      <c r="F66" s="24" t="s">
        <v>502</v>
      </c>
      <c r="G66" s="24" t="s">
        <v>501</v>
      </c>
      <c r="H66" s="24" t="s">
        <v>506</v>
      </c>
      <c r="I66" s="23" t="s">
        <v>505</v>
      </c>
      <c r="J66" s="25">
        <v>3994.1</v>
      </c>
      <c r="K66" s="38"/>
      <c r="L66" s="38"/>
      <c r="M66" s="38"/>
      <c r="N66" s="38"/>
      <c r="O66" s="38"/>
      <c r="P66" s="38"/>
      <c r="Q66" s="38"/>
      <c r="R66" s="38">
        <v>206.2</v>
      </c>
      <c r="S66" s="38"/>
      <c r="T66" s="38"/>
      <c r="U66" s="38"/>
      <c r="V66" s="38"/>
      <c r="W66" s="38"/>
      <c r="X66" s="53">
        <v>4200.3</v>
      </c>
      <c r="Y66" s="64">
        <v>4191.4799999999996</v>
      </c>
      <c r="Z66" s="56">
        <f t="shared" si="0"/>
        <v>99.790014998928626</v>
      </c>
    </row>
    <row r="67" spans="1:27" s="26" customFormat="1" ht="51">
      <c r="A67" s="22" t="s">
        <v>488</v>
      </c>
      <c r="B67" s="22" t="s">
        <v>489</v>
      </c>
      <c r="C67" s="45" t="s">
        <v>507</v>
      </c>
      <c r="D67" s="24" t="s">
        <v>426</v>
      </c>
      <c r="E67" s="24" t="s">
        <v>490</v>
      </c>
      <c r="F67" s="24" t="s">
        <v>502</v>
      </c>
      <c r="G67" s="24" t="s">
        <v>501</v>
      </c>
      <c r="H67" s="24" t="s">
        <v>508</v>
      </c>
      <c r="I67" s="23" t="s">
        <v>507</v>
      </c>
      <c r="J67" s="25">
        <v>0</v>
      </c>
      <c r="K67" s="38"/>
      <c r="L67" s="38"/>
      <c r="M67" s="38"/>
      <c r="N67" s="38"/>
      <c r="O67" s="38"/>
      <c r="P67" s="38"/>
      <c r="Q67" s="38"/>
      <c r="R67" s="38">
        <v>782.6</v>
      </c>
      <c r="S67" s="38"/>
      <c r="T67" s="38"/>
      <c r="U67" s="38"/>
      <c r="V67" s="38"/>
      <c r="W67" s="38"/>
      <c r="X67" s="53">
        <v>782.6</v>
      </c>
      <c r="Y67" s="64">
        <v>773.98</v>
      </c>
      <c r="Z67" s="56">
        <f t="shared" si="0"/>
        <v>98.898543317147968</v>
      </c>
    </row>
    <row r="68" spans="1:27" s="26" customFormat="1" ht="25.5">
      <c r="A68" s="22" t="s">
        <v>488</v>
      </c>
      <c r="B68" s="22" t="s">
        <v>489</v>
      </c>
      <c r="C68" s="45" t="s">
        <v>509</v>
      </c>
      <c r="D68" s="24" t="s">
        <v>426</v>
      </c>
      <c r="E68" s="24" t="s">
        <v>490</v>
      </c>
      <c r="F68" s="24" t="s">
        <v>510</v>
      </c>
      <c r="G68" s="24" t="s">
        <v>509</v>
      </c>
      <c r="H68" s="24" t="s">
        <v>423</v>
      </c>
      <c r="I68" s="23" t="s">
        <v>422</v>
      </c>
      <c r="J68" s="25">
        <v>363.5</v>
      </c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53">
        <v>363.5</v>
      </c>
      <c r="Y68" s="64">
        <v>253.4</v>
      </c>
      <c r="Z68" s="56">
        <f t="shared" si="0"/>
        <v>69.711141678129295</v>
      </c>
      <c r="AA68" s="58"/>
    </row>
    <row r="69" spans="1:27" s="26" customFormat="1" ht="25.5">
      <c r="A69" s="22" t="s">
        <v>488</v>
      </c>
      <c r="B69" s="22" t="s">
        <v>489</v>
      </c>
      <c r="C69" s="45" t="s">
        <v>511</v>
      </c>
      <c r="D69" s="24" t="s">
        <v>426</v>
      </c>
      <c r="E69" s="24" t="s">
        <v>490</v>
      </c>
      <c r="F69" s="24" t="s">
        <v>512</v>
      </c>
      <c r="G69" s="24" t="s">
        <v>511</v>
      </c>
      <c r="H69" s="24" t="s">
        <v>423</v>
      </c>
      <c r="I69" s="23" t="s">
        <v>422</v>
      </c>
      <c r="J69" s="25">
        <v>363.5</v>
      </c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53">
        <v>363.5</v>
      </c>
      <c r="Y69" s="64">
        <v>253.4</v>
      </c>
      <c r="Z69" s="56">
        <f t="shared" si="0"/>
        <v>69.711141678129295</v>
      </c>
    </row>
    <row r="70" spans="1:27" s="26" customFormat="1" ht="38.25">
      <c r="A70" s="22" t="s">
        <v>488</v>
      </c>
      <c r="B70" s="22" t="s">
        <v>489</v>
      </c>
      <c r="C70" s="45" t="s">
        <v>513</v>
      </c>
      <c r="D70" s="24" t="s">
        <v>426</v>
      </c>
      <c r="E70" s="24" t="s">
        <v>490</v>
      </c>
      <c r="F70" s="24" t="s">
        <v>514</v>
      </c>
      <c r="G70" s="24" t="s">
        <v>513</v>
      </c>
      <c r="H70" s="24" t="s">
        <v>423</v>
      </c>
      <c r="I70" s="23" t="s">
        <v>422</v>
      </c>
      <c r="J70" s="25">
        <v>363.5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53">
        <v>363.5</v>
      </c>
      <c r="Y70" s="64">
        <v>253.4</v>
      </c>
      <c r="Z70" s="56">
        <f t="shared" si="0"/>
        <v>69.711141678129295</v>
      </c>
    </row>
    <row r="71" spans="1:27" s="26" customFormat="1">
      <c r="A71" s="22" t="s">
        <v>488</v>
      </c>
      <c r="B71" s="22" t="s">
        <v>489</v>
      </c>
      <c r="C71" s="45" t="s">
        <v>434</v>
      </c>
      <c r="D71" s="24" t="s">
        <v>426</v>
      </c>
      <c r="E71" s="24" t="s">
        <v>490</v>
      </c>
      <c r="F71" s="24" t="s">
        <v>514</v>
      </c>
      <c r="G71" s="24" t="s">
        <v>513</v>
      </c>
      <c r="H71" s="24" t="s">
        <v>435</v>
      </c>
      <c r="I71" s="23" t="s">
        <v>434</v>
      </c>
      <c r="J71" s="25">
        <v>363.5</v>
      </c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53">
        <v>363.5</v>
      </c>
      <c r="Y71" s="64">
        <v>253.4</v>
      </c>
      <c r="Z71" s="56">
        <f t="shared" si="0"/>
        <v>69.711141678129295</v>
      </c>
    </row>
    <row r="72" spans="1:27" s="26" customFormat="1" ht="25.5">
      <c r="A72" s="22" t="s">
        <v>488</v>
      </c>
      <c r="B72" s="22" t="s">
        <v>489</v>
      </c>
      <c r="C72" s="45" t="s">
        <v>515</v>
      </c>
      <c r="D72" s="24" t="s">
        <v>426</v>
      </c>
      <c r="E72" s="24" t="s">
        <v>490</v>
      </c>
      <c r="F72" s="24" t="s">
        <v>516</v>
      </c>
      <c r="G72" s="24" t="s">
        <v>515</v>
      </c>
      <c r="H72" s="24" t="s">
        <v>423</v>
      </c>
      <c r="I72" s="23" t="s">
        <v>422</v>
      </c>
      <c r="J72" s="25">
        <v>6127.4</v>
      </c>
      <c r="K72" s="38"/>
      <c r="L72" s="38"/>
      <c r="M72" s="38">
        <v>1205</v>
      </c>
      <c r="N72" s="38"/>
      <c r="O72" s="38"/>
      <c r="P72" s="38"/>
      <c r="Q72" s="38"/>
      <c r="R72" s="38">
        <v>2184.9</v>
      </c>
      <c r="S72" s="38"/>
      <c r="T72" s="38"/>
      <c r="U72" s="38"/>
      <c r="V72" s="38">
        <v>84.6</v>
      </c>
      <c r="W72" s="38">
        <v>-1189.0999999999999</v>
      </c>
      <c r="X72" s="53">
        <v>8412.7999999999993</v>
      </c>
      <c r="Y72" s="64">
        <v>7394.52</v>
      </c>
      <c r="Z72" s="56">
        <f t="shared" si="0"/>
        <v>87.896063141879054</v>
      </c>
    </row>
    <row r="73" spans="1:27" s="26" customFormat="1">
      <c r="A73" s="22" t="s">
        <v>488</v>
      </c>
      <c r="B73" s="22" t="s">
        <v>489</v>
      </c>
      <c r="C73" s="45" t="s">
        <v>517</v>
      </c>
      <c r="D73" s="24" t="s">
        <v>426</v>
      </c>
      <c r="E73" s="24" t="s">
        <v>490</v>
      </c>
      <c r="F73" s="24" t="s">
        <v>518</v>
      </c>
      <c r="G73" s="24" t="s">
        <v>517</v>
      </c>
      <c r="H73" s="24" t="s">
        <v>423</v>
      </c>
      <c r="I73" s="23" t="s">
        <v>422</v>
      </c>
      <c r="J73" s="25">
        <v>6127.4</v>
      </c>
      <c r="K73" s="38"/>
      <c r="L73" s="38"/>
      <c r="M73" s="38">
        <v>1205</v>
      </c>
      <c r="N73" s="38"/>
      <c r="O73" s="38"/>
      <c r="P73" s="38"/>
      <c r="Q73" s="38"/>
      <c r="R73" s="38">
        <v>2184.9</v>
      </c>
      <c r="S73" s="38"/>
      <c r="T73" s="38"/>
      <c r="U73" s="38"/>
      <c r="V73" s="38">
        <v>84.6</v>
      </c>
      <c r="W73" s="38">
        <v>-1189.0999999999999</v>
      </c>
      <c r="X73" s="53">
        <v>8412.7999999999993</v>
      </c>
      <c r="Y73" s="64">
        <v>7394.52</v>
      </c>
      <c r="Z73" s="56">
        <f t="shared" si="0"/>
        <v>87.896063141879054</v>
      </c>
      <c r="AA73" s="58"/>
    </row>
    <row r="74" spans="1:27" s="26" customFormat="1">
      <c r="A74" s="22" t="s">
        <v>488</v>
      </c>
      <c r="B74" s="22" t="s">
        <v>489</v>
      </c>
      <c r="C74" s="45" t="s">
        <v>519</v>
      </c>
      <c r="D74" s="24" t="s">
        <v>426</v>
      </c>
      <c r="E74" s="24" t="s">
        <v>490</v>
      </c>
      <c r="F74" s="24" t="s">
        <v>520</v>
      </c>
      <c r="G74" s="24" t="s">
        <v>519</v>
      </c>
      <c r="H74" s="24" t="s">
        <v>423</v>
      </c>
      <c r="I74" s="23" t="s">
        <v>422</v>
      </c>
      <c r="J74" s="25">
        <v>213.8</v>
      </c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>
        <v>-0.4</v>
      </c>
      <c r="W74" s="38"/>
      <c r="X74" s="53">
        <v>213.4</v>
      </c>
      <c r="Y74" s="64">
        <v>170.45</v>
      </c>
      <c r="Z74" s="56">
        <f t="shared" si="0"/>
        <v>79.873477038425492</v>
      </c>
    </row>
    <row r="75" spans="1:27" s="26" customFormat="1">
      <c r="A75" s="22" t="s">
        <v>488</v>
      </c>
      <c r="B75" s="22" t="s">
        <v>489</v>
      </c>
      <c r="C75" s="45" t="s">
        <v>486</v>
      </c>
      <c r="D75" s="24" t="s">
        <v>426</v>
      </c>
      <c r="E75" s="24" t="s">
        <v>490</v>
      </c>
      <c r="F75" s="24" t="s">
        <v>520</v>
      </c>
      <c r="G75" s="24" t="s">
        <v>519</v>
      </c>
      <c r="H75" s="24" t="s">
        <v>487</v>
      </c>
      <c r="I75" s="23" t="s">
        <v>486</v>
      </c>
      <c r="J75" s="25">
        <v>0</v>
      </c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>
        <v>24.5</v>
      </c>
      <c r="W75" s="38"/>
      <c r="X75" s="53">
        <v>24.5</v>
      </c>
      <c r="Y75" s="64">
        <v>24.48</v>
      </c>
      <c r="Z75" s="56">
        <f t="shared" si="0"/>
        <v>99.91836734693878</v>
      </c>
    </row>
    <row r="76" spans="1:27" s="26" customFormat="1">
      <c r="A76" s="22" t="s">
        <v>488</v>
      </c>
      <c r="B76" s="22" t="s">
        <v>489</v>
      </c>
      <c r="C76" s="45" t="s">
        <v>434</v>
      </c>
      <c r="D76" s="24" t="s">
        <v>426</v>
      </c>
      <c r="E76" s="24" t="s">
        <v>490</v>
      </c>
      <c r="F76" s="24" t="s">
        <v>520</v>
      </c>
      <c r="G76" s="24" t="s">
        <v>519</v>
      </c>
      <c r="H76" s="24" t="s">
        <v>435</v>
      </c>
      <c r="I76" s="23" t="s">
        <v>434</v>
      </c>
      <c r="J76" s="25">
        <v>213.8</v>
      </c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>
        <v>-24.9</v>
      </c>
      <c r="W76" s="38"/>
      <c r="X76" s="53">
        <v>188.9</v>
      </c>
      <c r="Y76" s="64">
        <v>145.97</v>
      </c>
      <c r="Z76" s="56">
        <f t="shared" ref="Z76:Z121" si="1">Y76/X76*100</f>
        <v>77.273689782953937</v>
      </c>
    </row>
    <row r="77" spans="1:27" s="26" customFormat="1" ht="25.5">
      <c r="A77" s="22" t="s">
        <v>488</v>
      </c>
      <c r="B77" s="22" t="s">
        <v>489</v>
      </c>
      <c r="C77" s="45" t="s">
        <v>521</v>
      </c>
      <c r="D77" s="24" t="s">
        <v>426</v>
      </c>
      <c r="E77" s="24" t="s">
        <v>490</v>
      </c>
      <c r="F77" s="24" t="s">
        <v>522</v>
      </c>
      <c r="G77" s="24" t="s">
        <v>521</v>
      </c>
      <c r="H77" s="24" t="s">
        <v>423</v>
      </c>
      <c r="I77" s="23" t="s">
        <v>422</v>
      </c>
      <c r="J77" s="25">
        <v>345.1</v>
      </c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53">
        <v>345.1</v>
      </c>
      <c r="Y77" s="64">
        <v>219.59</v>
      </c>
      <c r="Z77" s="56">
        <f t="shared" si="1"/>
        <v>63.630831643002026</v>
      </c>
    </row>
    <row r="78" spans="1:27" s="26" customFormat="1">
      <c r="A78" s="22" t="s">
        <v>488</v>
      </c>
      <c r="B78" s="22" t="s">
        <v>489</v>
      </c>
      <c r="C78" s="45" t="s">
        <v>434</v>
      </c>
      <c r="D78" s="24" t="s">
        <v>426</v>
      </c>
      <c r="E78" s="24" t="s">
        <v>490</v>
      </c>
      <c r="F78" s="24" t="s">
        <v>522</v>
      </c>
      <c r="G78" s="24" t="s">
        <v>521</v>
      </c>
      <c r="H78" s="24" t="s">
        <v>435</v>
      </c>
      <c r="I78" s="23" t="s">
        <v>434</v>
      </c>
      <c r="J78" s="25">
        <v>27.1</v>
      </c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53">
        <v>27.1</v>
      </c>
      <c r="Y78" s="64">
        <v>4.4800000000000004</v>
      </c>
      <c r="Z78" s="56">
        <f t="shared" si="1"/>
        <v>16.531365313653136</v>
      </c>
    </row>
    <row r="79" spans="1:27" s="26" customFormat="1" ht="38.25">
      <c r="A79" s="22" t="s">
        <v>488</v>
      </c>
      <c r="B79" s="22" t="s">
        <v>489</v>
      </c>
      <c r="C79" s="45" t="s">
        <v>446</v>
      </c>
      <c r="D79" s="24" t="s">
        <v>426</v>
      </c>
      <c r="E79" s="24" t="s">
        <v>490</v>
      </c>
      <c r="F79" s="24" t="s">
        <v>522</v>
      </c>
      <c r="G79" s="24" t="s">
        <v>521</v>
      </c>
      <c r="H79" s="24" t="s">
        <v>447</v>
      </c>
      <c r="I79" s="23" t="s">
        <v>446</v>
      </c>
      <c r="J79" s="25">
        <v>318</v>
      </c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53">
        <v>318</v>
      </c>
      <c r="Y79" s="64">
        <v>215.11</v>
      </c>
      <c r="Z79" s="56">
        <f t="shared" si="1"/>
        <v>67.644654088050316</v>
      </c>
    </row>
    <row r="80" spans="1:27" s="26" customFormat="1" ht="38.25">
      <c r="A80" s="22" t="s">
        <v>488</v>
      </c>
      <c r="B80" s="22" t="s">
        <v>489</v>
      </c>
      <c r="C80" s="45" t="s">
        <v>523</v>
      </c>
      <c r="D80" s="24" t="s">
        <v>426</v>
      </c>
      <c r="E80" s="24" t="s">
        <v>490</v>
      </c>
      <c r="F80" s="24" t="s">
        <v>524</v>
      </c>
      <c r="G80" s="24" t="s">
        <v>523</v>
      </c>
      <c r="H80" s="24" t="s">
        <v>423</v>
      </c>
      <c r="I80" s="23" t="s">
        <v>422</v>
      </c>
      <c r="J80" s="25">
        <v>3961.9</v>
      </c>
      <c r="K80" s="38"/>
      <c r="L80" s="38"/>
      <c r="M80" s="38">
        <v>1205</v>
      </c>
      <c r="N80" s="38"/>
      <c r="O80" s="38"/>
      <c r="P80" s="38"/>
      <c r="Q80" s="38"/>
      <c r="R80" s="38">
        <v>1702.6</v>
      </c>
      <c r="S80" s="38"/>
      <c r="T80" s="38"/>
      <c r="U80" s="38"/>
      <c r="V80" s="38"/>
      <c r="W80" s="38">
        <v>-1189.0999999999999</v>
      </c>
      <c r="X80" s="53">
        <v>5680.4</v>
      </c>
      <c r="Y80" s="64">
        <v>4935.8900000000003</v>
      </c>
      <c r="Z80" s="56">
        <f t="shared" si="1"/>
        <v>86.893352580804191</v>
      </c>
    </row>
    <row r="81" spans="1:26" s="26" customFormat="1">
      <c r="A81" s="22" t="s">
        <v>488</v>
      </c>
      <c r="B81" s="22" t="s">
        <v>489</v>
      </c>
      <c r="C81" s="45" t="s">
        <v>434</v>
      </c>
      <c r="D81" s="24" t="s">
        <v>426</v>
      </c>
      <c r="E81" s="24" t="s">
        <v>490</v>
      </c>
      <c r="F81" s="24" t="s">
        <v>524</v>
      </c>
      <c r="G81" s="24" t="s">
        <v>523</v>
      </c>
      <c r="H81" s="24" t="s">
        <v>435</v>
      </c>
      <c r="I81" s="23" t="s">
        <v>434</v>
      </c>
      <c r="J81" s="25">
        <v>3961.9</v>
      </c>
      <c r="K81" s="38"/>
      <c r="L81" s="38"/>
      <c r="M81" s="38">
        <v>1205</v>
      </c>
      <c r="N81" s="38"/>
      <c r="O81" s="38"/>
      <c r="P81" s="38"/>
      <c r="Q81" s="38"/>
      <c r="R81" s="38">
        <v>1702.6</v>
      </c>
      <c r="S81" s="38"/>
      <c r="T81" s="38"/>
      <c r="U81" s="38"/>
      <c r="V81" s="38"/>
      <c r="W81" s="38">
        <v>-1189.0999999999999</v>
      </c>
      <c r="X81" s="53">
        <v>5680.4</v>
      </c>
      <c r="Y81" s="64">
        <v>4935.8900000000003</v>
      </c>
      <c r="Z81" s="56">
        <f t="shared" si="1"/>
        <v>86.893352580804191</v>
      </c>
    </row>
    <row r="82" spans="1:26" s="26" customFormat="1" ht="51">
      <c r="A82" s="22" t="s">
        <v>488</v>
      </c>
      <c r="B82" s="22" t="s">
        <v>489</v>
      </c>
      <c r="C82" s="45" t="s">
        <v>525</v>
      </c>
      <c r="D82" s="24" t="s">
        <v>426</v>
      </c>
      <c r="E82" s="24" t="s">
        <v>490</v>
      </c>
      <c r="F82" s="24" t="s">
        <v>526</v>
      </c>
      <c r="G82" s="24" t="s">
        <v>525</v>
      </c>
      <c r="H82" s="24" t="s">
        <v>423</v>
      </c>
      <c r="I82" s="23" t="s">
        <v>422</v>
      </c>
      <c r="J82" s="25">
        <v>1247.3</v>
      </c>
      <c r="K82" s="38"/>
      <c r="L82" s="38"/>
      <c r="M82" s="38"/>
      <c r="N82" s="38"/>
      <c r="O82" s="38"/>
      <c r="P82" s="38"/>
      <c r="Q82" s="38"/>
      <c r="R82" s="38">
        <v>38.1</v>
      </c>
      <c r="S82" s="38"/>
      <c r="T82" s="38"/>
      <c r="U82" s="38"/>
      <c r="V82" s="38">
        <v>85</v>
      </c>
      <c r="W82" s="38"/>
      <c r="X82" s="53">
        <v>1370.4</v>
      </c>
      <c r="Y82" s="64">
        <v>1271.24</v>
      </c>
      <c r="Z82" s="56">
        <f t="shared" si="1"/>
        <v>92.764156450671337</v>
      </c>
    </row>
    <row r="83" spans="1:26" s="26" customFormat="1">
      <c r="A83" s="22" t="s">
        <v>488</v>
      </c>
      <c r="B83" s="22" t="s">
        <v>489</v>
      </c>
      <c r="C83" s="45" t="s">
        <v>434</v>
      </c>
      <c r="D83" s="24" t="s">
        <v>426</v>
      </c>
      <c r="E83" s="24" t="s">
        <v>490</v>
      </c>
      <c r="F83" s="24" t="s">
        <v>526</v>
      </c>
      <c r="G83" s="24" t="s">
        <v>525</v>
      </c>
      <c r="H83" s="24" t="s">
        <v>435</v>
      </c>
      <c r="I83" s="23" t="s">
        <v>434</v>
      </c>
      <c r="J83" s="25">
        <v>240.6</v>
      </c>
      <c r="K83" s="38"/>
      <c r="L83" s="38"/>
      <c r="M83" s="38"/>
      <c r="N83" s="38"/>
      <c r="O83" s="38"/>
      <c r="P83" s="38"/>
      <c r="Q83" s="38"/>
      <c r="R83" s="38">
        <v>38.1</v>
      </c>
      <c r="S83" s="38"/>
      <c r="T83" s="38"/>
      <c r="U83" s="38"/>
      <c r="V83" s="38"/>
      <c r="W83" s="38"/>
      <c r="X83" s="53">
        <v>278.7</v>
      </c>
      <c r="Y83" s="64">
        <v>252.39</v>
      </c>
      <c r="Z83" s="56">
        <f t="shared" si="1"/>
        <v>90.559741657696449</v>
      </c>
    </row>
    <row r="84" spans="1:26" s="26" customFormat="1" ht="38.25">
      <c r="A84" s="22" t="s">
        <v>488</v>
      </c>
      <c r="B84" s="22" t="s">
        <v>489</v>
      </c>
      <c r="C84" s="45" t="s">
        <v>446</v>
      </c>
      <c r="D84" s="24" t="s">
        <v>426</v>
      </c>
      <c r="E84" s="24" t="s">
        <v>490</v>
      </c>
      <c r="F84" s="24" t="s">
        <v>526</v>
      </c>
      <c r="G84" s="24" t="s">
        <v>525</v>
      </c>
      <c r="H84" s="24" t="s">
        <v>447</v>
      </c>
      <c r="I84" s="23" t="s">
        <v>446</v>
      </c>
      <c r="J84" s="25">
        <v>1006.7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>
        <v>85</v>
      </c>
      <c r="W84" s="38"/>
      <c r="X84" s="53">
        <v>1091.7</v>
      </c>
      <c r="Y84" s="64">
        <v>1018.85</v>
      </c>
      <c r="Z84" s="56">
        <f t="shared" si="1"/>
        <v>93.326921315379678</v>
      </c>
    </row>
    <row r="85" spans="1:26" s="26" customFormat="1" ht="25.5">
      <c r="A85" s="22" t="s">
        <v>488</v>
      </c>
      <c r="B85" s="22" t="s">
        <v>489</v>
      </c>
      <c r="C85" s="45" t="s">
        <v>527</v>
      </c>
      <c r="D85" s="24" t="s">
        <v>426</v>
      </c>
      <c r="E85" s="24" t="s">
        <v>490</v>
      </c>
      <c r="F85" s="24" t="s">
        <v>528</v>
      </c>
      <c r="G85" s="24" t="s">
        <v>527</v>
      </c>
      <c r="H85" s="24" t="s">
        <v>423</v>
      </c>
      <c r="I85" s="23" t="s">
        <v>422</v>
      </c>
      <c r="J85" s="25">
        <v>359.3</v>
      </c>
      <c r="K85" s="38"/>
      <c r="L85" s="38"/>
      <c r="M85" s="38"/>
      <c r="N85" s="38"/>
      <c r="O85" s="38"/>
      <c r="P85" s="38"/>
      <c r="Q85" s="38"/>
      <c r="R85" s="38">
        <v>444.2</v>
      </c>
      <c r="S85" s="38"/>
      <c r="T85" s="38"/>
      <c r="U85" s="38"/>
      <c r="V85" s="38"/>
      <c r="W85" s="38"/>
      <c r="X85" s="53">
        <v>803.5</v>
      </c>
      <c r="Y85" s="64">
        <v>797.35</v>
      </c>
      <c r="Z85" s="56">
        <f t="shared" si="1"/>
        <v>99.234598630989424</v>
      </c>
    </row>
    <row r="86" spans="1:26" s="26" customFormat="1">
      <c r="A86" s="22" t="s">
        <v>488</v>
      </c>
      <c r="B86" s="22" t="s">
        <v>489</v>
      </c>
      <c r="C86" s="45" t="s">
        <v>434</v>
      </c>
      <c r="D86" s="24" t="s">
        <v>426</v>
      </c>
      <c r="E86" s="24" t="s">
        <v>490</v>
      </c>
      <c r="F86" s="24" t="s">
        <v>528</v>
      </c>
      <c r="G86" s="24" t="s">
        <v>527</v>
      </c>
      <c r="H86" s="24" t="s">
        <v>435</v>
      </c>
      <c r="I86" s="23" t="s">
        <v>434</v>
      </c>
      <c r="J86" s="25">
        <v>359.3</v>
      </c>
      <c r="K86" s="38"/>
      <c r="L86" s="38"/>
      <c r="M86" s="38"/>
      <c r="N86" s="38"/>
      <c r="O86" s="38"/>
      <c r="P86" s="38"/>
      <c r="Q86" s="38"/>
      <c r="R86" s="38">
        <v>444.2</v>
      </c>
      <c r="S86" s="38"/>
      <c r="T86" s="38"/>
      <c r="U86" s="38"/>
      <c r="V86" s="38"/>
      <c r="W86" s="38"/>
      <c r="X86" s="53">
        <v>803.5</v>
      </c>
      <c r="Y86" s="64">
        <v>797.35</v>
      </c>
      <c r="Z86" s="56">
        <f t="shared" si="1"/>
        <v>99.234598630989424</v>
      </c>
    </row>
    <row r="87" spans="1:26" s="26" customFormat="1">
      <c r="A87" s="22" t="s">
        <v>488</v>
      </c>
      <c r="B87" s="22" t="s">
        <v>489</v>
      </c>
      <c r="C87" s="45" t="s">
        <v>529</v>
      </c>
      <c r="D87" s="24" t="s">
        <v>426</v>
      </c>
      <c r="E87" s="24" t="s">
        <v>490</v>
      </c>
      <c r="F87" s="24" t="s">
        <v>530</v>
      </c>
      <c r="G87" s="24" t="s">
        <v>529</v>
      </c>
      <c r="H87" s="24" t="s">
        <v>423</v>
      </c>
      <c r="I87" s="23" t="s">
        <v>422</v>
      </c>
      <c r="J87" s="25">
        <v>592.9</v>
      </c>
      <c r="K87" s="38"/>
      <c r="L87" s="38"/>
      <c r="M87" s="38"/>
      <c r="N87" s="38"/>
      <c r="O87" s="38"/>
      <c r="P87" s="38"/>
      <c r="Q87" s="38"/>
      <c r="R87" s="38">
        <v>350.7</v>
      </c>
      <c r="S87" s="38"/>
      <c r="T87" s="38"/>
      <c r="U87" s="38"/>
      <c r="V87" s="38"/>
      <c r="W87" s="38"/>
      <c r="X87" s="53">
        <v>943.6</v>
      </c>
      <c r="Y87" s="64">
        <v>935.76</v>
      </c>
      <c r="Z87" s="56">
        <f t="shared" si="1"/>
        <v>99.169139465875361</v>
      </c>
    </row>
    <row r="88" spans="1:26" s="26" customFormat="1">
      <c r="A88" s="22" t="s">
        <v>488</v>
      </c>
      <c r="B88" s="22" t="s">
        <v>489</v>
      </c>
      <c r="C88" s="45" t="s">
        <v>501</v>
      </c>
      <c r="D88" s="24" t="s">
        <v>426</v>
      </c>
      <c r="E88" s="24" t="s">
        <v>490</v>
      </c>
      <c r="F88" s="24" t="s">
        <v>531</v>
      </c>
      <c r="G88" s="24" t="s">
        <v>501</v>
      </c>
      <c r="H88" s="24" t="s">
        <v>423</v>
      </c>
      <c r="I88" s="23" t="s">
        <v>422</v>
      </c>
      <c r="J88" s="25">
        <v>592.9</v>
      </c>
      <c r="K88" s="38"/>
      <c r="L88" s="38"/>
      <c r="M88" s="38"/>
      <c r="N88" s="38"/>
      <c r="O88" s="38"/>
      <c r="P88" s="38"/>
      <c r="Q88" s="38"/>
      <c r="R88" s="38">
        <v>350.7</v>
      </c>
      <c r="S88" s="38"/>
      <c r="T88" s="38"/>
      <c r="U88" s="38"/>
      <c r="V88" s="38"/>
      <c r="W88" s="38"/>
      <c r="X88" s="53">
        <v>943.6</v>
      </c>
      <c r="Y88" s="64">
        <v>935.76</v>
      </c>
      <c r="Z88" s="56">
        <f t="shared" si="1"/>
        <v>99.169139465875361</v>
      </c>
    </row>
    <row r="89" spans="1:26" s="26" customFormat="1" ht="25.5">
      <c r="A89" s="22" t="s">
        <v>488</v>
      </c>
      <c r="B89" s="22" t="s">
        <v>489</v>
      </c>
      <c r="C89" s="45" t="s">
        <v>532</v>
      </c>
      <c r="D89" s="24" t="s">
        <v>426</v>
      </c>
      <c r="E89" s="24" t="s">
        <v>490</v>
      </c>
      <c r="F89" s="24" t="s">
        <v>531</v>
      </c>
      <c r="G89" s="24" t="s">
        <v>501</v>
      </c>
      <c r="H89" s="24" t="s">
        <v>533</v>
      </c>
      <c r="I89" s="23" t="s">
        <v>532</v>
      </c>
      <c r="J89" s="25">
        <v>592.9</v>
      </c>
      <c r="K89" s="38"/>
      <c r="L89" s="38"/>
      <c r="M89" s="38"/>
      <c r="N89" s="38"/>
      <c r="O89" s="38"/>
      <c r="P89" s="38"/>
      <c r="Q89" s="38"/>
      <c r="R89" s="38">
        <v>350.7</v>
      </c>
      <c r="S89" s="38"/>
      <c r="T89" s="38"/>
      <c r="U89" s="38"/>
      <c r="V89" s="38"/>
      <c r="W89" s="38"/>
      <c r="X89" s="53">
        <v>943.6</v>
      </c>
      <c r="Y89" s="64">
        <v>935.76</v>
      </c>
      <c r="Z89" s="56">
        <f t="shared" si="1"/>
        <v>99.169139465875361</v>
      </c>
    </row>
    <row r="90" spans="1:26" s="26" customFormat="1">
      <c r="A90" s="22" t="s">
        <v>488</v>
      </c>
      <c r="B90" s="22" t="s">
        <v>489</v>
      </c>
      <c r="C90" s="45" t="s">
        <v>450</v>
      </c>
      <c r="D90" s="24" t="s">
        <v>426</v>
      </c>
      <c r="E90" s="24" t="s">
        <v>490</v>
      </c>
      <c r="F90" s="24" t="s">
        <v>451</v>
      </c>
      <c r="G90" s="24" t="s">
        <v>450</v>
      </c>
      <c r="H90" s="24" t="s">
        <v>423</v>
      </c>
      <c r="I90" s="23" t="s">
        <v>422</v>
      </c>
      <c r="J90" s="25">
        <v>2412.1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>
        <v>5</v>
      </c>
      <c r="W90" s="38">
        <v>-79</v>
      </c>
      <c r="X90" s="53">
        <v>2338.1</v>
      </c>
      <c r="Y90" s="64">
        <v>2319.7800000000002</v>
      </c>
      <c r="Z90" s="56">
        <f t="shared" si="1"/>
        <v>99.21645780762158</v>
      </c>
    </row>
    <row r="91" spans="1:26" s="26" customFormat="1" ht="25.5">
      <c r="A91" s="22" t="s">
        <v>488</v>
      </c>
      <c r="B91" s="22" t="s">
        <v>489</v>
      </c>
      <c r="C91" s="45" t="s">
        <v>452</v>
      </c>
      <c r="D91" s="24" t="s">
        <v>426</v>
      </c>
      <c r="E91" s="24" t="s">
        <v>490</v>
      </c>
      <c r="F91" s="24" t="s">
        <v>453</v>
      </c>
      <c r="G91" s="24" t="s">
        <v>452</v>
      </c>
      <c r="H91" s="24" t="s">
        <v>423</v>
      </c>
      <c r="I91" s="23" t="s">
        <v>422</v>
      </c>
      <c r="J91" s="25">
        <v>2412.1</v>
      </c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>
        <v>5</v>
      </c>
      <c r="W91" s="38">
        <v>-79</v>
      </c>
      <c r="X91" s="53">
        <v>2338.1</v>
      </c>
      <c r="Y91" s="64">
        <v>2319.7800000000002</v>
      </c>
      <c r="Z91" s="56">
        <f t="shared" si="1"/>
        <v>99.21645780762158</v>
      </c>
    </row>
    <row r="92" spans="1:26" s="26" customFormat="1" ht="25.5">
      <c r="A92" s="22" t="s">
        <v>488</v>
      </c>
      <c r="B92" s="22" t="s">
        <v>489</v>
      </c>
      <c r="C92" s="45" t="s">
        <v>534</v>
      </c>
      <c r="D92" s="24" t="s">
        <v>426</v>
      </c>
      <c r="E92" s="24" t="s">
        <v>490</v>
      </c>
      <c r="F92" s="24" t="s">
        <v>535</v>
      </c>
      <c r="G92" s="24" t="s">
        <v>534</v>
      </c>
      <c r="H92" s="24" t="s">
        <v>423</v>
      </c>
      <c r="I92" s="23" t="s">
        <v>422</v>
      </c>
      <c r="J92" s="25">
        <v>171.1</v>
      </c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>
        <v>-79</v>
      </c>
      <c r="X92" s="53">
        <v>92.1</v>
      </c>
      <c r="Y92" s="64">
        <v>77.12</v>
      </c>
      <c r="Z92" s="56">
        <f t="shared" si="1"/>
        <v>83.735070575461464</v>
      </c>
    </row>
    <row r="93" spans="1:26" s="26" customFormat="1" ht="38.25">
      <c r="A93" s="22" t="s">
        <v>488</v>
      </c>
      <c r="B93" s="22" t="s">
        <v>489</v>
      </c>
      <c r="C93" s="45" t="s">
        <v>446</v>
      </c>
      <c r="D93" s="24" t="s">
        <v>426</v>
      </c>
      <c r="E93" s="24" t="s">
        <v>490</v>
      </c>
      <c r="F93" s="24" t="s">
        <v>535</v>
      </c>
      <c r="G93" s="24" t="s">
        <v>534</v>
      </c>
      <c r="H93" s="24" t="s">
        <v>447</v>
      </c>
      <c r="I93" s="23" t="s">
        <v>446</v>
      </c>
      <c r="J93" s="25">
        <v>171.1</v>
      </c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>
        <v>-79</v>
      </c>
      <c r="X93" s="53">
        <v>92.1</v>
      </c>
      <c r="Y93" s="64">
        <v>77.12</v>
      </c>
      <c r="Z93" s="56">
        <f t="shared" si="1"/>
        <v>83.735070575461464</v>
      </c>
    </row>
    <row r="94" spans="1:26" s="26" customFormat="1" ht="127.5">
      <c r="A94" s="22" t="s">
        <v>488</v>
      </c>
      <c r="B94" s="22" t="s">
        <v>489</v>
      </c>
      <c r="C94" s="45" t="s">
        <v>536</v>
      </c>
      <c r="D94" s="24" t="s">
        <v>426</v>
      </c>
      <c r="E94" s="24" t="s">
        <v>490</v>
      </c>
      <c r="F94" s="24" t="s">
        <v>537</v>
      </c>
      <c r="G94" s="24" t="s">
        <v>536</v>
      </c>
      <c r="H94" s="24" t="s">
        <v>423</v>
      </c>
      <c r="I94" s="23" t="s">
        <v>422</v>
      </c>
      <c r="J94" s="25">
        <v>338</v>
      </c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>
        <v>5</v>
      </c>
      <c r="W94" s="38"/>
      <c r="X94" s="53">
        <v>343</v>
      </c>
      <c r="Y94" s="64">
        <v>342.76</v>
      </c>
      <c r="Z94" s="56">
        <f t="shared" si="1"/>
        <v>99.930029154518948</v>
      </c>
    </row>
    <row r="95" spans="1:26" s="26" customFormat="1" ht="25.5">
      <c r="A95" s="22" t="s">
        <v>488</v>
      </c>
      <c r="B95" s="22" t="s">
        <v>489</v>
      </c>
      <c r="C95" s="45" t="s">
        <v>532</v>
      </c>
      <c r="D95" s="24" t="s">
        <v>426</v>
      </c>
      <c r="E95" s="24" t="s">
        <v>490</v>
      </c>
      <c r="F95" s="24" t="s">
        <v>537</v>
      </c>
      <c r="G95" s="24" t="s">
        <v>536</v>
      </c>
      <c r="H95" s="24" t="s">
        <v>533</v>
      </c>
      <c r="I95" s="23" t="s">
        <v>532</v>
      </c>
      <c r="J95" s="25">
        <v>338</v>
      </c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>
        <v>5</v>
      </c>
      <c r="W95" s="38"/>
      <c r="X95" s="53">
        <v>343</v>
      </c>
      <c r="Y95" s="64">
        <v>342.76</v>
      </c>
      <c r="Z95" s="56">
        <f t="shared" si="1"/>
        <v>99.930029154518948</v>
      </c>
    </row>
    <row r="96" spans="1:26" s="26" customFormat="1" ht="25.5">
      <c r="A96" s="22" t="s">
        <v>488</v>
      </c>
      <c r="B96" s="22" t="s">
        <v>489</v>
      </c>
      <c r="C96" s="45" t="s">
        <v>538</v>
      </c>
      <c r="D96" s="24" t="s">
        <v>426</v>
      </c>
      <c r="E96" s="24" t="s">
        <v>490</v>
      </c>
      <c r="F96" s="24" t="s">
        <v>539</v>
      </c>
      <c r="G96" s="24" t="s">
        <v>538</v>
      </c>
      <c r="H96" s="24" t="s">
        <v>423</v>
      </c>
      <c r="I96" s="23" t="s">
        <v>422</v>
      </c>
      <c r="J96" s="25">
        <v>1903</v>
      </c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3">
        <v>1903</v>
      </c>
      <c r="Y96" s="64">
        <v>1899.9</v>
      </c>
      <c r="Z96" s="56">
        <f t="shared" si="1"/>
        <v>99.837099316868105</v>
      </c>
    </row>
    <row r="97" spans="1:27" s="26" customFormat="1" ht="51">
      <c r="A97" s="22" t="s">
        <v>488</v>
      </c>
      <c r="B97" s="22" t="s">
        <v>489</v>
      </c>
      <c r="C97" s="45" t="s">
        <v>507</v>
      </c>
      <c r="D97" s="24" t="s">
        <v>426</v>
      </c>
      <c r="E97" s="24" t="s">
        <v>490</v>
      </c>
      <c r="F97" s="24" t="s">
        <v>539</v>
      </c>
      <c r="G97" s="24" t="s">
        <v>538</v>
      </c>
      <c r="H97" s="24" t="s">
        <v>508</v>
      </c>
      <c r="I97" s="23" t="s">
        <v>507</v>
      </c>
      <c r="J97" s="25">
        <v>1903</v>
      </c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53">
        <v>1903</v>
      </c>
      <c r="Y97" s="64">
        <v>1899.9</v>
      </c>
      <c r="Z97" s="56">
        <f t="shared" si="1"/>
        <v>99.837099316868105</v>
      </c>
    </row>
    <row r="98" spans="1:27" s="26" customFormat="1">
      <c r="A98" s="22" t="s">
        <v>488</v>
      </c>
      <c r="B98" s="22" t="s">
        <v>489</v>
      </c>
      <c r="C98" s="45" t="s">
        <v>458</v>
      </c>
      <c r="D98" s="24" t="s">
        <v>426</v>
      </c>
      <c r="E98" s="24" t="s">
        <v>490</v>
      </c>
      <c r="F98" s="24" t="s">
        <v>459</v>
      </c>
      <c r="G98" s="24" t="s">
        <v>458</v>
      </c>
      <c r="H98" s="24" t="s">
        <v>423</v>
      </c>
      <c r="I98" s="23" t="s">
        <v>422</v>
      </c>
      <c r="J98" s="25">
        <v>0</v>
      </c>
      <c r="K98" s="38"/>
      <c r="L98" s="38"/>
      <c r="M98" s="38"/>
      <c r="N98" s="38"/>
      <c r="O98" s="38"/>
      <c r="P98" s="38"/>
      <c r="Q98" s="38"/>
      <c r="R98" s="38">
        <v>263</v>
      </c>
      <c r="S98" s="38"/>
      <c r="T98" s="38"/>
      <c r="U98" s="38"/>
      <c r="V98" s="38"/>
      <c r="W98" s="38"/>
      <c r="X98" s="53">
        <v>263</v>
      </c>
      <c r="Y98" s="64">
        <v>257.5</v>
      </c>
      <c r="Z98" s="56">
        <f t="shared" si="1"/>
        <v>97.908745247148289</v>
      </c>
    </row>
    <row r="99" spans="1:27" s="26" customFormat="1" ht="25.5">
      <c r="A99" s="22" t="s">
        <v>488</v>
      </c>
      <c r="B99" s="22" t="s">
        <v>489</v>
      </c>
      <c r="C99" s="45" t="s">
        <v>540</v>
      </c>
      <c r="D99" s="24" t="s">
        <v>426</v>
      </c>
      <c r="E99" s="24" t="s">
        <v>490</v>
      </c>
      <c r="F99" s="24" t="s">
        <v>541</v>
      </c>
      <c r="G99" s="24" t="s">
        <v>540</v>
      </c>
      <c r="H99" s="24" t="s">
        <v>423</v>
      </c>
      <c r="I99" s="23" t="s">
        <v>422</v>
      </c>
      <c r="J99" s="25">
        <v>0</v>
      </c>
      <c r="K99" s="38"/>
      <c r="L99" s="38"/>
      <c r="M99" s="38"/>
      <c r="N99" s="38"/>
      <c r="O99" s="38"/>
      <c r="P99" s="38"/>
      <c r="Q99" s="38"/>
      <c r="R99" s="38">
        <v>263</v>
      </c>
      <c r="S99" s="38"/>
      <c r="T99" s="38"/>
      <c r="U99" s="38"/>
      <c r="V99" s="38"/>
      <c r="W99" s="38"/>
      <c r="X99" s="53">
        <v>263</v>
      </c>
      <c r="Y99" s="64">
        <v>257.5</v>
      </c>
      <c r="Z99" s="56">
        <f t="shared" si="1"/>
        <v>97.908745247148289</v>
      </c>
    </row>
    <row r="100" spans="1:27" s="26" customFormat="1">
      <c r="A100" s="22" t="s">
        <v>488</v>
      </c>
      <c r="B100" s="22" t="s">
        <v>489</v>
      </c>
      <c r="C100" s="45" t="s">
        <v>434</v>
      </c>
      <c r="D100" s="24" t="s">
        <v>426</v>
      </c>
      <c r="E100" s="24" t="s">
        <v>490</v>
      </c>
      <c r="F100" s="24" t="s">
        <v>541</v>
      </c>
      <c r="G100" s="24" t="s">
        <v>540</v>
      </c>
      <c r="H100" s="24" t="s">
        <v>435</v>
      </c>
      <c r="I100" s="23" t="s">
        <v>434</v>
      </c>
      <c r="J100" s="25">
        <v>0</v>
      </c>
      <c r="K100" s="38"/>
      <c r="L100" s="38"/>
      <c r="M100" s="38"/>
      <c r="N100" s="38"/>
      <c r="O100" s="38"/>
      <c r="P100" s="38"/>
      <c r="Q100" s="38"/>
      <c r="R100" s="38">
        <v>263</v>
      </c>
      <c r="S100" s="38"/>
      <c r="T100" s="38"/>
      <c r="U100" s="38"/>
      <c r="V100" s="38"/>
      <c r="W100" s="38"/>
      <c r="X100" s="53">
        <v>263</v>
      </c>
      <c r="Y100" s="64">
        <v>257.5</v>
      </c>
      <c r="Z100" s="56">
        <f t="shared" si="1"/>
        <v>97.908745247148289</v>
      </c>
    </row>
    <row r="101" spans="1:27" s="26" customFormat="1">
      <c r="A101" s="22" t="s">
        <v>488</v>
      </c>
      <c r="B101" s="22" t="s">
        <v>489</v>
      </c>
      <c r="C101" s="45" t="s">
        <v>542</v>
      </c>
      <c r="D101" s="24" t="s">
        <v>426</v>
      </c>
      <c r="E101" s="24" t="s">
        <v>490</v>
      </c>
      <c r="F101" s="24" t="s">
        <v>543</v>
      </c>
      <c r="G101" s="24" t="s">
        <v>542</v>
      </c>
      <c r="H101" s="24" t="s">
        <v>423</v>
      </c>
      <c r="I101" s="23" t="s">
        <v>422</v>
      </c>
      <c r="J101" s="25">
        <v>4426</v>
      </c>
      <c r="K101" s="38"/>
      <c r="L101" s="38"/>
      <c r="M101" s="38"/>
      <c r="N101" s="38"/>
      <c r="O101" s="38"/>
      <c r="P101" s="38"/>
      <c r="Q101" s="38"/>
      <c r="R101" s="38">
        <v>237</v>
      </c>
      <c r="S101" s="38"/>
      <c r="T101" s="38"/>
      <c r="U101" s="38"/>
      <c r="V101" s="38"/>
      <c r="W101" s="38"/>
      <c r="X101" s="53">
        <v>4663</v>
      </c>
      <c r="Y101" s="66">
        <v>4490.57</v>
      </c>
      <c r="Z101" s="56">
        <f t="shared" si="1"/>
        <v>96.302165987561651</v>
      </c>
    </row>
    <row r="102" spans="1:27" s="26" customFormat="1" ht="38.25">
      <c r="A102" s="22" t="s">
        <v>488</v>
      </c>
      <c r="B102" s="22" t="s">
        <v>489</v>
      </c>
      <c r="C102" s="45" t="s">
        <v>544</v>
      </c>
      <c r="D102" s="24" t="s">
        <v>426</v>
      </c>
      <c r="E102" s="24" t="s">
        <v>490</v>
      </c>
      <c r="F102" s="24" t="s">
        <v>545</v>
      </c>
      <c r="G102" s="24" t="s">
        <v>544</v>
      </c>
      <c r="H102" s="24" t="s">
        <v>423</v>
      </c>
      <c r="I102" s="23" t="s">
        <v>422</v>
      </c>
      <c r="J102" s="25">
        <v>40</v>
      </c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53">
        <v>40</v>
      </c>
      <c r="Y102" s="64">
        <v>39.979999999999997</v>
      </c>
      <c r="Z102" s="56">
        <f t="shared" si="1"/>
        <v>99.949999999999989</v>
      </c>
    </row>
    <row r="103" spans="1:27" s="26" customFormat="1">
      <c r="A103" s="22" t="s">
        <v>488</v>
      </c>
      <c r="B103" s="22" t="s">
        <v>489</v>
      </c>
      <c r="C103" s="45" t="s">
        <v>434</v>
      </c>
      <c r="D103" s="24" t="s">
        <v>426</v>
      </c>
      <c r="E103" s="24" t="s">
        <v>490</v>
      </c>
      <c r="F103" s="24" t="s">
        <v>545</v>
      </c>
      <c r="G103" s="24" t="s">
        <v>544</v>
      </c>
      <c r="H103" s="24" t="s">
        <v>435</v>
      </c>
      <c r="I103" s="23" t="s">
        <v>434</v>
      </c>
      <c r="J103" s="25">
        <v>40</v>
      </c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53">
        <v>40</v>
      </c>
      <c r="Y103" s="64">
        <v>39.979999999999997</v>
      </c>
      <c r="Z103" s="56">
        <f t="shared" si="1"/>
        <v>99.949999999999989</v>
      </c>
    </row>
    <row r="104" spans="1:27" s="26" customFormat="1" ht="38.25">
      <c r="A104" s="22" t="s">
        <v>488</v>
      </c>
      <c r="B104" s="22" t="s">
        <v>489</v>
      </c>
      <c r="C104" s="45" t="s">
        <v>546</v>
      </c>
      <c r="D104" s="24" t="s">
        <v>426</v>
      </c>
      <c r="E104" s="24" t="s">
        <v>490</v>
      </c>
      <c r="F104" s="24" t="s">
        <v>547</v>
      </c>
      <c r="G104" s="24" t="s">
        <v>546</v>
      </c>
      <c r="H104" s="24" t="s">
        <v>423</v>
      </c>
      <c r="I104" s="23" t="s">
        <v>422</v>
      </c>
      <c r="J104" s="25">
        <v>0</v>
      </c>
      <c r="K104" s="38"/>
      <c r="L104" s="38"/>
      <c r="M104" s="38"/>
      <c r="N104" s="38"/>
      <c r="O104" s="38"/>
      <c r="P104" s="38"/>
      <c r="Q104" s="38"/>
      <c r="R104" s="38">
        <v>207</v>
      </c>
      <c r="S104" s="38"/>
      <c r="T104" s="38"/>
      <c r="U104" s="38"/>
      <c r="V104" s="38"/>
      <c r="W104" s="38"/>
      <c r="X104" s="53">
        <v>207</v>
      </c>
      <c r="Y104" s="64">
        <v>44.12</v>
      </c>
      <c r="Z104" s="56">
        <f t="shared" si="1"/>
        <v>21.314009661835748</v>
      </c>
    </row>
    <row r="105" spans="1:27" s="26" customFormat="1">
      <c r="A105" s="22" t="s">
        <v>488</v>
      </c>
      <c r="B105" s="22" t="s">
        <v>489</v>
      </c>
      <c r="C105" s="45" t="s">
        <v>548</v>
      </c>
      <c r="D105" s="24" t="s">
        <v>426</v>
      </c>
      <c r="E105" s="24" t="s">
        <v>490</v>
      </c>
      <c r="F105" s="24" t="s">
        <v>547</v>
      </c>
      <c r="G105" s="24" t="s">
        <v>546</v>
      </c>
      <c r="H105" s="24" t="s">
        <v>549</v>
      </c>
      <c r="I105" s="23" t="s">
        <v>548</v>
      </c>
      <c r="J105" s="25">
        <v>0</v>
      </c>
      <c r="K105" s="38"/>
      <c r="L105" s="38"/>
      <c r="M105" s="38"/>
      <c r="N105" s="38"/>
      <c r="O105" s="38"/>
      <c r="P105" s="38"/>
      <c r="Q105" s="38"/>
      <c r="R105" s="38">
        <v>207</v>
      </c>
      <c r="S105" s="38"/>
      <c r="T105" s="38"/>
      <c r="U105" s="38"/>
      <c r="V105" s="38"/>
      <c r="W105" s="38"/>
      <c r="X105" s="53">
        <v>207</v>
      </c>
      <c r="Y105" s="64">
        <v>44.12</v>
      </c>
      <c r="Z105" s="56">
        <f t="shared" si="1"/>
        <v>21.314009661835748</v>
      </c>
    </row>
    <row r="106" spans="1:27" s="26" customFormat="1" ht="38.25">
      <c r="A106" s="22" t="s">
        <v>488</v>
      </c>
      <c r="B106" s="22" t="s">
        <v>489</v>
      </c>
      <c r="C106" s="45" t="s">
        <v>550</v>
      </c>
      <c r="D106" s="24" t="s">
        <v>426</v>
      </c>
      <c r="E106" s="24" t="s">
        <v>490</v>
      </c>
      <c r="F106" s="24" t="s">
        <v>551</v>
      </c>
      <c r="G106" s="24" t="s">
        <v>550</v>
      </c>
      <c r="H106" s="24" t="s">
        <v>423</v>
      </c>
      <c r="I106" s="23" t="s">
        <v>422</v>
      </c>
      <c r="J106" s="25">
        <v>4386</v>
      </c>
      <c r="K106" s="38"/>
      <c r="L106" s="38"/>
      <c r="M106" s="38"/>
      <c r="N106" s="38"/>
      <c r="O106" s="38"/>
      <c r="P106" s="38"/>
      <c r="Q106" s="38"/>
      <c r="R106" s="38">
        <v>30</v>
      </c>
      <c r="S106" s="38"/>
      <c r="T106" s="38"/>
      <c r="U106" s="38"/>
      <c r="V106" s="38"/>
      <c r="W106" s="38"/>
      <c r="X106" s="53">
        <v>4416</v>
      </c>
      <c r="Y106" s="64">
        <v>4406.47</v>
      </c>
      <c r="Z106" s="56">
        <f t="shared" si="1"/>
        <v>99.784193840579718</v>
      </c>
    </row>
    <row r="107" spans="1:27" s="26" customFormat="1">
      <c r="A107" s="22" t="s">
        <v>488</v>
      </c>
      <c r="B107" s="22" t="s">
        <v>489</v>
      </c>
      <c r="C107" s="45" t="s">
        <v>434</v>
      </c>
      <c r="D107" s="24" t="s">
        <v>426</v>
      </c>
      <c r="E107" s="24" t="s">
        <v>490</v>
      </c>
      <c r="F107" s="24" t="s">
        <v>551</v>
      </c>
      <c r="G107" s="24" t="s">
        <v>550</v>
      </c>
      <c r="H107" s="24" t="s">
        <v>435</v>
      </c>
      <c r="I107" s="23" t="s">
        <v>434</v>
      </c>
      <c r="J107" s="25">
        <v>4386</v>
      </c>
      <c r="K107" s="38"/>
      <c r="L107" s="38"/>
      <c r="M107" s="38"/>
      <c r="N107" s="38"/>
      <c r="O107" s="38"/>
      <c r="P107" s="38"/>
      <c r="Q107" s="38"/>
      <c r="R107" s="38">
        <v>30</v>
      </c>
      <c r="S107" s="38"/>
      <c r="T107" s="38"/>
      <c r="U107" s="38"/>
      <c r="V107" s="38"/>
      <c r="W107" s="38"/>
      <c r="X107" s="53">
        <v>4416</v>
      </c>
      <c r="Y107" s="64">
        <v>4406.47</v>
      </c>
      <c r="Z107" s="56">
        <f t="shared" si="1"/>
        <v>99.784193840579718</v>
      </c>
    </row>
    <row r="108" spans="1:27" s="16" customFormat="1">
      <c r="A108" s="12" t="s">
        <v>552</v>
      </c>
      <c r="B108" s="12" t="s">
        <v>553</v>
      </c>
      <c r="C108" s="43" t="s">
        <v>553</v>
      </c>
      <c r="D108" s="14" t="s">
        <v>438</v>
      </c>
      <c r="E108" s="14" t="s">
        <v>420</v>
      </c>
      <c r="F108" s="14" t="s">
        <v>421</v>
      </c>
      <c r="G108" s="14" t="s">
        <v>422</v>
      </c>
      <c r="H108" s="14" t="s">
        <v>423</v>
      </c>
      <c r="I108" s="13" t="s">
        <v>422</v>
      </c>
      <c r="J108" s="15">
        <v>13784.5</v>
      </c>
      <c r="K108" s="34"/>
      <c r="L108" s="34"/>
      <c r="M108" s="34">
        <v>1423.1</v>
      </c>
      <c r="N108" s="34"/>
      <c r="O108" s="34"/>
      <c r="P108" s="34"/>
      <c r="Q108" s="34"/>
      <c r="R108" s="34">
        <v>1247.3</v>
      </c>
      <c r="S108" s="34"/>
      <c r="T108" s="34"/>
      <c r="U108" s="34"/>
      <c r="V108" s="34">
        <v>-1410.5</v>
      </c>
      <c r="W108" s="34"/>
      <c r="X108" s="51">
        <v>15044.4</v>
      </c>
      <c r="Y108" s="64">
        <v>14732.37</v>
      </c>
      <c r="Z108" s="56">
        <f t="shared" si="1"/>
        <v>97.925939219909068</v>
      </c>
    </row>
    <row r="109" spans="1:27" s="21" customFormat="1" ht="25.5">
      <c r="A109" s="17" t="s">
        <v>554</v>
      </c>
      <c r="B109" s="17" t="s">
        <v>555</v>
      </c>
      <c r="C109" s="44" t="s">
        <v>555</v>
      </c>
      <c r="D109" s="19" t="s">
        <v>438</v>
      </c>
      <c r="E109" s="19" t="s">
        <v>556</v>
      </c>
      <c r="F109" s="19" t="s">
        <v>421</v>
      </c>
      <c r="G109" s="19" t="s">
        <v>422</v>
      </c>
      <c r="H109" s="19" t="s">
        <v>423</v>
      </c>
      <c r="I109" s="18" t="s">
        <v>422</v>
      </c>
      <c r="J109" s="20">
        <v>13038.4</v>
      </c>
      <c r="K109" s="36"/>
      <c r="L109" s="36"/>
      <c r="M109" s="36">
        <v>1423.1</v>
      </c>
      <c r="N109" s="36"/>
      <c r="O109" s="36"/>
      <c r="P109" s="36"/>
      <c r="Q109" s="36"/>
      <c r="R109" s="36">
        <v>1247.3</v>
      </c>
      <c r="S109" s="36"/>
      <c r="T109" s="36"/>
      <c r="U109" s="36"/>
      <c r="V109" s="36">
        <v>-1410.5</v>
      </c>
      <c r="W109" s="36"/>
      <c r="X109" s="52">
        <v>14298.3</v>
      </c>
      <c r="Y109" s="65">
        <v>14015.32</v>
      </c>
      <c r="Z109" s="57">
        <f t="shared" si="1"/>
        <v>98.020883601547041</v>
      </c>
      <c r="AA109" s="59"/>
    </row>
    <row r="110" spans="1:27" s="26" customFormat="1" ht="25.5">
      <c r="A110" s="22" t="s">
        <v>554</v>
      </c>
      <c r="B110" s="22" t="s">
        <v>555</v>
      </c>
      <c r="C110" s="45" t="s">
        <v>557</v>
      </c>
      <c r="D110" s="24" t="s">
        <v>438</v>
      </c>
      <c r="E110" s="24" t="s">
        <v>556</v>
      </c>
      <c r="F110" s="24" t="s">
        <v>558</v>
      </c>
      <c r="G110" s="24" t="s">
        <v>557</v>
      </c>
      <c r="H110" s="24" t="s">
        <v>423</v>
      </c>
      <c r="I110" s="23" t="s">
        <v>422</v>
      </c>
      <c r="J110" s="25">
        <v>13038.4</v>
      </c>
      <c r="K110" s="38"/>
      <c r="L110" s="38"/>
      <c r="M110" s="38">
        <v>1423.1</v>
      </c>
      <c r="N110" s="38"/>
      <c r="O110" s="38"/>
      <c r="P110" s="38"/>
      <c r="Q110" s="38"/>
      <c r="R110" s="38">
        <v>-252.7</v>
      </c>
      <c r="S110" s="38"/>
      <c r="T110" s="38"/>
      <c r="U110" s="38"/>
      <c r="V110" s="38"/>
      <c r="W110" s="38"/>
      <c r="X110" s="53">
        <v>14208.8</v>
      </c>
      <c r="Y110" s="64">
        <v>13925.82</v>
      </c>
      <c r="Z110" s="56">
        <f t="shared" si="1"/>
        <v>98.008417318844664</v>
      </c>
    </row>
    <row r="111" spans="1:27" s="26" customFormat="1">
      <c r="A111" s="22" t="s">
        <v>554</v>
      </c>
      <c r="B111" s="22" t="s">
        <v>555</v>
      </c>
      <c r="C111" s="45" t="s">
        <v>501</v>
      </c>
      <c r="D111" s="24" t="s">
        <v>438</v>
      </c>
      <c r="E111" s="24" t="s">
        <v>556</v>
      </c>
      <c r="F111" s="24" t="s">
        <v>559</v>
      </c>
      <c r="G111" s="24" t="s">
        <v>501</v>
      </c>
      <c r="H111" s="24" t="s">
        <v>423</v>
      </c>
      <c r="I111" s="23" t="s">
        <v>422</v>
      </c>
      <c r="J111" s="25">
        <v>13038.4</v>
      </c>
      <c r="K111" s="38"/>
      <c r="L111" s="38"/>
      <c r="M111" s="38">
        <v>1423.1</v>
      </c>
      <c r="N111" s="38"/>
      <c r="O111" s="38"/>
      <c r="P111" s="38"/>
      <c r="Q111" s="38"/>
      <c r="R111" s="38">
        <v>-252.7</v>
      </c>
      <c r="S111" s="38"/>
      <c r="T111" s="38"/>
      <c r="U111" s="38"/>
      <c r="V111" s="38"/>
      <c r="W111" s="38"/>
      <c r="X111" s="53">
        <v>14208.8</v>
      </c>
      <c r="Y111" s="64">
        <v>13925.82</v>
      </c>
      <c r="Z111" s="56">
        <f t="shared" si="1"/>
        <v>98.008417318844664</v>
      </c>
    </row>
    <row r="112" spans="1:27" s="26" customFormat="1" ht="25.5">
      <c r="A112" s="22" t="s">
        <v>554</v>
      </c>
      <c r="B112" s="22" t="s">
        <v>555</v>
      </c>
      <c r="C112" s="45" t="s">
        <v>560</v>
      </c>
      <c r="D112" s="24" t="s">
        <v>438</v>
      </c>
      <c r="E112" s="24" t="s">
        <v>556</v>
      </c>
      <c r="F112" s="24" t="s">
        <v>559</v>
      </c>
      <c r="G112" s="24" t="s">
        <v>501</v>
      </c>
      <c r="H112" s="24" t="s">
        <v>561</v>
      </c>
      <c r="I112" s="23" t="s">
        <v>560</v>
      </c>
      <c r="J112" s="25">
        <v>13038.4</v>
      </c>
      <c r="K112" s="38"/>
      <c r="L112" s="38"/>
      <c r="M112" s="38">
        <v>1423.1</v>
      </c>
      <c r="N112" s="38"/>
      <c r="O112" s="38"/>
      <c r="P112" s="38"/>
      <c r="Q112" s="38"/>
      <c r="R112" s="38">
        <v>-252.7</v>
      </c>
      <c r="S112" s="38"/>
      <c r="T112" s="38"/>
      <c r="U112" s="38"/>
      <c r="V112" s="38"/>
      <c r="W112" s="38"/>
      <c r="X112" s="53">
        <v>14208.8</v>
      </c>
      <c r="Y112" s="64">
        <v>13925.82</v>
      </c>
      <c r="Z112" s="56">
        <f t="shared" si="1"/>
        <v>98.008417318844664</v>
      </c>
    </row>
    <row r="113" spans="1:26" s="26" customFormat="1">
      <c r="A113" s="22" t="s">
        <v>554</v>
      </c>
      <c r="B113" s="22" t="s">
        <v>555</v>
      </c>
      <c r="C113" s="45" t="s">
        <v>542</v>
      </c>
      <c r="D113" s="24" t="s">
        <v>438</v>
      </c>
      <c r="E113" s="24" t="s">
        <v>556</v>
      </c>
      <c r="F113" s="24" t="s">
        <v>543</v>
      </c>
      <c r="G113" s="24" t="s">
        <v>542</v>
      </c>
      <c r="H113" s="24" t="s">
        <v>423</v>
      </c>
      <c r="I113" s="23" t="s">
        <v>422</v>
      </c>
      <c r="J113" s="25">
        <v>0</v>
      </c>
      <c r="K113" s="38"/>
      <c r="L113" s="38"/>
      <c r="M113" s="38"/>
      <c r="N113" s="38"/>
      <c r="O113" s="38"/>
      <c r="P113" s="38"/>
      <c r="Q113" s="38"/>
      <c r="R113" s="38">
        <v>1500</v>
      </c>
      <c r="S113" s="38"/>
      <c r="T113" s="38"/>
      <c r="U113" s="38"/>
      <c r="V113" s="38">
        <v>-1410.5</v>
      </c>
      <c r="W113" s="38"/>
      <c r="X113" s="53">
        <v>89.5</v>
      </c>
      <c r="Y113" s="64">
        <v>89.5</v>
      </c>
      <c r="Z113" s="56">
        <f t="shared" si="1"/>
        <v>100</v>
      </c>
    </row>
    <row r="114" spans="1:26" s="26" customFormat="1" ht="63.75">
      <c r="A114" s="22" t="s">
        <v>554</v>
      </c>
      <c r="B114" s="22" t="s">
        <v>555</v>
      </c>
      <c r="C114" s="45" t="s">
        <v>562</v>
      </c>
      <c r="D114" s="24" t="s">
        <v>438</v>
      </c>
      <c r="E114" s="24" t="s">
        <v>556</v>
      </c>
      <c r="F114" s="24" t="s">
        <v>563</v>
      </c>
      <c r="G114" s="24" t="s">
        <v>562</v>
      </c>
      <c r="H114" s="24" t="s">
        <v>423</v>
      </c>
      <c r="I114" s="23" t="s">
        <v>422</v>
      </c>
      <c r="J114" s="25">
        <v>0</v>
      </c>
      <c r="K114" s="38"/>
      <c r="L114" s="38"/>
      <c r="M114" s="38"/>
      <c r="N114" s="38"/>
      <c r="O114" s="38"/>
      <c r="P114" s="38"/>
      <c r="Q114" s="38"/>
      <c r="R114" s="38">
        <v>1500</v>
      </c>
      <c r="S114" s="38"/>
      <c r="T114" s="38"/>
      <c r="U114" s="38"/>
      <c r="V114" s="38">
        <v>-1410.5</v>
      </c>
      <c r="W114" s="38"/>
      <c r="X114" s="53">
        <v>89.5</v>
      </c>
      <c r="Y114" s="64">
        <v>89.5</v>
      </c>
      <c r="Z114" s="56">
        <f t="shared" si="1"/>
        <v>100</v>
      </c>
    </row>
    <row r="115" spans="1:26" s="26" customFormat="1">
      <c r="A115" s="22" t="s">
        <v>554</v>
      </c>
      <c r="B115" s="22" t="s">
        <v>555</v>
      </c>
      <c r="C115" s="45" t="s">
        <v>434</v>
      </c>
      <c r="D115" s="24" t="s">
        <v>438</v>
      </c>
      <c r="E115" s="24" t="s">
        <v>556</v>
      </c>
      <c r="F115" s="24" t="s">
        <v>563</v>
      </c>
      <c r="G115" s="24" t="s">
        <v>562</v>
      </c>
      <c r="H115" s="24" t="s">
        <v>435</v>
      </c>
      <c r="I115" s="23" t="s">
        <v>434</v>
      </c>
      <c r="J115" s="25">
        <v>0</v>
      </c>
      <c r="K115" s="38"/>
      <c r="L115" s="38"/>
      <c r="M115" s="38"/>
      <c r="N115" s="38"/>
      <c r="O115" s="38"/>
      <c r="P115" s="38"/>
      <c r="Q115" s="38"/>
      <c r="R115" s="38">
        <v>1500</v>
      </c>
      <c r="S115" s="38"/>
      <c r="T115" s="38"/>
      <c r="U115" s="38"/>
      <c r="V115" s="38">
        <v>-1410.5</v>
      </c>
      <c r="W115" s="38"/>
      <c r="X115" s="53">
        <v>89.5</v>
      </c>
      <c r="Y115" s="64">
        <v>89.5</v>
      </c>
      <c r="Z115" s="56">
        <f t="shared" si="1"/>
        <v>100</v>
      </c>
    </row>
    <row r="116" spans="1:26" s="21" customFormat="1" ht="25.5">
      <c r="A116" s="17" t="s">
        <v>564</v>
      </c>
      <c r="B116" s="17" t="s">
        <v>565</v>
      </c>
      <c r="C116" s="44" t="s">
        <v>565</v>
      </c>
      <c r="D116" s="19" t="s">
        <v>438</v>
      </c>
      <c r="E116" s="19" t="s">
        <v>566</v>
      </c>
      <c r="F116" s="19" t="s">
        <v>421</v>
      </c>
      <c r="G116" s="19" t="s">
        <v>422</v>
      </c>
      <c r="H116" s="19" t="s">
        <v>423</v>
      </c>
      <c r="I116" s="18" t="s">
        <v>422</v>
      </c>
      <c r="J116" s="20">
        <v>746.1</v>
      </c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52">
        <v>746.1</v>
      </c>
      <c r="Y116" s="65">
        <v>717.05</v>
      </c>
      <c r="Z116" s="57">
        <f t="shared" si="1"/>
        <v>96.106420050931504</v>
      </c>
    </row>
    <row r="117" spans="1:26" s="26" customFormat="1">
      <c r="A117" s="22" t="s">
        <v>564</v>
      </c>
      <c r="B117" s="22" t="s">
        <v>565</v>
      </c>
      <c r="C117" s="45" t="s">
        <v>542</v>
      </c>
      <c r="D117" s="24" t="s">
        <v>438</v>
      </c>
      <c r="E117" s="24" t="s">
        <v>566</v>
      </c>
      <c r="F117" s="24" t="s">
        <v>543</v>
      </c>
      <c r="G117" s="24" t="s">
        <v>542</v>
      </c>
      <c r="H117" s="24" t="s">
        <v>423</v>
      </c>
      <c r="I117" s="23" t="s">
        <v>422</v>
      </c>
      <c r="J117" s="25">
        <v>746.1</v>
      </c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53">
        <v>746.1</v>
      </c>
      <c r="Y117" s="64">
        <v>717.05</v>
      </c>
      <c r="Z117" s="56">
        <f t="shared" si="1"/>
        <v>96.106420050931504</v>
      </c>
    </row>
    <row r="118" spans="1:26" s="26" customFormat="1" ht="63.75">
      <c r="A118" s="22" t="s">
        <v>564</v>
      </c>
      <c r="B118" s="22" t="s">
        <v>565</v>
      </c>
      <c r="C118" s="45" t="s">
        <v>562</v>
      </c>
      <c r="D118" s="24" t="s">
        <v>438</v>
      </c>
      <c r="E118" s="24" t="s">
        <v>566</v>
      </c>
      <c r="F118" s="24" t="s">
        <v>563</v>
      </c>
      <c r="G118" s="24" t="s">
        <v>562</v>
      </c>
      <c r="H118" s="24" t="s">
        <v>423</v>
      </c>
      <c r="I118" s="23" t="s">
        <v>422</v>
      </c>
      <c r="J118" s="25">
        <v>746.1</v>
      </c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53">
        <v>746.1</v>
      </c>
      <c r="Y118" s="64">
        <v>717.05</v>
      </c>
      <c r="Z118" s="56">
        <f t="shared" si="1"/>
        <v>96.106420050931504</v>
      </c>
    </row>
    <row r="119" spans="1:26" s="26" customFormat="1">
      <c r="A119" s="22" t="s">
        <v>564</v>
      </c>
      <c r="B119" s="22" t="s">
        <v>565</v>
      </c>
      <c r="C119" s="45" t="s">
        <v>434</v>
      </c>
      <c r="D119" s="24" t="s">
        <v>438</v>
      </c>
      <c r="E119" s="24" t="s">
        <v>566</v>
      </c>
      <c r="F119" s="24" t="s">
        <v>563</v>
      </c>
      <c r="G119" s="24" t="s">
        <v>562</v>
      </c>
      <c r="H119" s="24" t="s">
        <v>435</v>
      </c>
      <c r="I119" s="23" t="s">
        <v>434</v>
      </c>
      <c r="J119" s="25">
        <v>746.1</v>
      </c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53">
        <v>746.1</v>
      </c>
      <c r="Y119" s="64">
        <v>717.05</v>
      </c>
      <c r="Z119" s="56">
        <f t="shared" si="1"/>
        <v>96.106420050931504</v>
      </c>
    </row>
    <row r="120" spans="1:26" s="16" customFormat="1">
      <c r="A120" s="12" t="s">
        <v>567</v>
      </c>
      <c r="B120" s="12" t="s">
        <v>568</v>
      </c>
      <c r="C120" s="43" t="s">
        <v>568</v>
      </c>
      <c r="D120" s="14" t="s">
        <v>445</v>
      </c>
      <c r="E120" s="14" t="s">
        <v>420</v>
      </c>
      <c r="F120" s="14" t="s">
        <v>421</v>
      </c>
      <c r="G120" s="14" t="s">
        <v>422</v>
      </c>
      <c r="H120" s="14" t="s">
        <v>423</v>
      </c>
      <c r="I120" s="13" t="s">
        <v>422</v>
      </c>
      <c r="J120" s="15">
        <v>6638.2</v>
      </c>
      <c r="K120" s="34"/>
      <c r="L120" s="34"/>
      <c r="M120" s="34">
        <v>1320</v>
      </c>
      <c r="N120" s="34"/>
      <c r="O120" s="34"/>
      <c r="P120" s="34"/>
      <c r="Q120" s="34"/>
      <c r="R120" s="34">
        <v>170462.5</v>
      </c>
      <c r="S120" s="34"/>
      <c r="T120" s="34"/>
      <c r="U120" s="34"/>
      <c r="V120" s="34">
        <v>326.39999999999998</v>
      </c>
      <c r="W120" s="34">
        <v>602.6</v>
      </c>
      <c r="X120" s="51">
        <v>179349.7</v>
      </c>
      <c r="Y120" s="64">
        <v>175945.45</v>
      </c>
      <c r="Z120" s="56">
        <f t="shared" si="1"/>
        <v>98.101892559619557</v>
      </c>
    </row>
    <row r="121" spans="1:26" s="21" customFormat="1">
      <c r="A121" s="17" t="s">
        <v>569</v>
      </c>
      <c r="B121" s="17" t="s">
        <v>570</v>
      </c>
      <c r="C121" s="44" t="s">
        <v>570</v>
      </c>
      <c r="D121" s="19" t="s">
        <v>445</v>
      </c>
      <c r="E121" s="19" t="s">
        <v>571</v>
      </c>
      <c r="F121" s="19" t="s">
        <v>421</v>
      </c>
      <c r="G121" s="19" t="s">
        <v>422</v>
      </c>
      <c r="H121" s="19" t="s">
        <v>423</v>
      </c>
      <c r="I121" s="18" t="s">
        <v>422</v>
      </c>
      <c r="J121" s="20">
        <v>0</v>
      </c>
      <c r="K121" s="36"/>
      <c r="L121" s="36"/>
      <c r="M121" s="36">
        <v>1500</v>
      </c>
      <c r="N121" s="36"/>
      <c r="O121" s="36"/>
      <c r="P121" s="36"/>
      <c r="Q121" s="36"/>
      <c r="R121" s="36">
        <v>2248</v>
      </c>
      <c r="S121" s="36"/>
      <c r="T121" s="36"/>
      <c r="U121" s="36"/>
      <c r="V121" s="36">
        <v>850</v>
      </c>
      <c r="W121" s="36">
        <v>1012</v>
      </c>
      <c r="X121" s="52">
        <v>5610</v>
      </c>
      <c r="Y121" s="65">
        <v>5610</v>
      </c>
      <c r="Z121" s="57">
        <f t="shared" si="1"/>
        <v>100</v>
      </c>
    </row>
    <row r="122" spans="1:26" s="26" customFormat="1" hidden="1">
      <c r="A122" s="22" t="s">
        <v>569</v>
      </c>
      <c r="B122" s="22" t="s">
        <v>570</v>
      </c>
      <c r="C122" s="23" t="s">
        <v>572</v>
      </c>
      <c r="D122" s="24" t="s">
        <v>445</v>
      </c>
      <c r="E122" s="24" t="s">
        <v>571</v>
      </c>
      <c r="F122" s="24" t="s">
        <v>573</v>
      </c>
      <c r="G122" s="24" t="s">
        <v>572</v>
      </c>
      <c r="H122" s="24" t="s">
        <v>423</v>
      </c>
      <c r="I122" s="23" t="s">
        <v>422</v>
      </c>
      <c r="J122" s="25">
        <v>0</v>
      </c>
      <c r="K122" s="38"/>
      <c r="L122" s="38"/>
      <c r="M122" s="38">
        <v>1500</v>
      </c>
      <c r="N122" s="38"/>
      <c r="O122" s="38"/>
      <c r="P122" s="38"/>
      <c r="Q122" s="38"/>
      <c r="R122" s="38">
        <v>-1500</v>
      </c>
      <c r="S122" s="38"/>
      <c r="T122" s="38"/>
      <c r="U122" s="38"/>
      <c r="V122" s="38"/>
      <c r="W122" s="38"/>
      <c r="X122" s="39">
        <v>0</v>
      </c>
    </row>
    <row r="123" spans="1:26" s="26" customFormat="1" hidden="1">
      <c r="A123" s="22" t="s">
        <v>569</v>
      </c>
      <c r="B123" s="22" t="s">
        <v>570</v>
      </c>
      <c r="C123" s="23" t="s">
        <v>574</v>
      </c>
      <c r="D123" s="24" t="s">
        <v>445</v>
      </c>
      <c r="E123" s="24" t="s">
        <v>571</v>
      </c>
      <c r="F123" s="24" t="s">
        <v>575</v>
      </c>
      <c r="G123" s="24" t="s">
        <v>574</v>
      </c>
      <c r="H123" s="24" t="s">
        <v>423</v>
      </c>
      <c r="I123" s="23" t="s">
        <v>422</v>
      </c>
      <c r="J123" s="25">
        <v>0</v>
      </c>
      <c r="K123" s="38"/>
      <c r="L123" s="38"/>
      <c r="M123" s="38">
        <v>1500</v>
      </c>
      <c r="N123" s="38"/>
      <c r="O123" s="38"/>
      <c r="P123" s="38"/>
      <c r="Q123" s="38"/>
      <c r="R123" s="38">
        <v>-1500</v>
      </c>
      <c r="S123" s="38"/>
      <c r="T123" s="38"/>
      <c r="U123" s="38"/>
      <c r="V123" s="38"/>
      <c r="W123" s="38"/>
      <c r="X123" s="39">
        <v>0</v>
      </c>
    </row>
    <row r="124" spans="1:26" s="26" customFormat="1" hidden="1">
      <c r="A124" s="22" t="s">
        <v>569</v>
      </c>
      <c r="B124" s="22" t="s">
        <v>570</v>
      </c>
      <c r="C124" s="23" t="s">
        <v>576</v>
      </c>
      <c r="D124" s="24" t="s">
        <v>445</v>
      </c>
      <c r="E124" s="24" t="s">
        <v>571</v>
      </c>
      <c r="F124" s="24" t="s">
        <v>575</v>
      </c>
      <c r="G124" s="24" t="s">
        <v>574</v>
      </c>
      <c r="H124" s="24" t="s">
        <v>577</v>
      </c>
      <c r="I124" s="23" t="s">
        <v>576</v>
      </c>
      <c r="J124" s="25">
        <v>0</v>
      </c>
      <c r="K124" s="38"/>
      <c r="L124" s="38"/>
      <c r="M124" s="38">
        <v>1500</v>
      </c>
      <c r="N124" s="38"/>
      <c r="O124" s="38"/>
      <c r="P124" s="38"/>
      <c r="Q124" s="38"/>
      <c r="R124" s="38">
        <v>-1500</v>
      </c>
      <c r="S124" s="38"/>
      <c r="T124" s="38"/>
      <c r="U124" s="38"/>
      <c r="V124" s="38"/>
      <c r="W124" s="38"/>
      <c r="X124" s="39">
        <v>0</v>
      </c>
    </row>
    <row r="125" spans="1:26" s="26" customFormat="1" hidden="1">
      <c r="A125" s="22" t="s">
        <v>569</v>
      </c>
      <c r="B125" s="22" t="s">
        <v>570</v>
      </c>
      <c r="C125" s="23" t="s">
        <v>574</v>
      </c>
      <c r="D125" s="24" t="s">
        <v>445</v>
      </c>
      <c r="E125" s="24" t="s">
        <v>571</v>
      </c>
      <c r="F125" s="24" t="s">
        <v>578</v>
      </c>
      <c r="G125" s="24" t="s">
        <v>574</v>
      </c>
      <c r="H125" s="24" t="s">
        <v>423</v>
      </c>
      <c r="I125" s="23" t="s">
        <v>422</v>
      </c>
      <c r="J125" s="25">
        <v>0</v>
      </c>
      <c r="K125" s="38"/>
      <c r="L125" s="38"/>
      <c r="M125" s="38">
        <v>1500</v>
      </c>
      <c r="N125" s="38"/>
      <c r="O125" s="38"/>
      <c r="P125" s="38"/>
      <c r="Q125" s="38"/>
      <c r="R125" s="38">
        <v>-1500</v>
      </c>
      <c r="S125" s="38"/>
      <c r="T125" s="38"/>
      <c r="U125" s="38"/>
      <c r="V125" s="38"/>
      <c r="W125" s="38"/>
      <c r="X125" s="39">
        <v>0</v>
      </c>
    </row>
    <row r="126" spans="1:26" s="26" customFormat="1">
      <c r="A126" s="22" t="s">
        <v>569</v>
      </c>
      <c r="B126" s="22" t="s">
        <v>570</v>
      </c>
      <c r="C126" s="45" t="s">
        <v>542</v>
      </c>
      <c r="D126" s="24" t="s">
        <v>445</v>
      </c>
      <c r="E126" s="24" t="s">
        <v>571</v>
      </c>
      <c r="F126" s="24" t="s">
        <v>543</v>
      </c>
      <c r="G126" s="24" t="s">
        <v>542</v>
      </c>
      <c r="H126" s="24" t="s">
        <v>423</v>
      </c>
      <c r="I126" s="23" t="s">
        <v>422</v>
      </c>
      <c r="J126" s="25">
        <v>0</v>
      </c>
      <c r="K126" s="38"/>
      <c r="L126" s="38"/>
      <c r="M126" s="38"/>
      <c r="N126" s="38"/>
      <c r="O126" s="38"/>
      <c r="P126" s="38"/>
      <c r="Q126" s="38"/>
      <c r="R126" s="38">
        <v>3748</v>
      </c>
      <c r="S126" s="38"/>
      <c r="T126" s="38"/>
      <c r="U126" s="38"/>
      <c r="V126" s="38">
        <v>850</v>
      </c>
      <c r="W126" s="38">
        <v>1012</v>
      </c>
      <c r="X126" s="53">
        <v>5610</v>
      </c>
      <c r="Y126" s="64">
        <v>5610</v>
      </c>
      <c r="Z126" s="56">
        <f t="shared" ref="Z126:Z172" si="2">Y126/X126*100</f>
        <v>100</v>
      </c>
    </row>
    <row r="127" spans="1:26" s="26" customFormat="1" ht="38.25">
      <c r="A127" s="22" t="s">
        <v>569</v>
      </c>
      <c r="B127" s="22" t="s">
        <v>570</v>
      </c>
      <c r="C127" s="45" t="s">
        <v>544</v>
      </c>
      <c r="D127" s="24" t="s">
        <v>445</v>
      </c>
      <c r="E127" s="24" t="s">
        <v>571</v>
      </c>
      <c r="F127" s="24" t="s">
        <v>545</v>
      </c>
      <c r="G127" s="24" t="s">
        <v>544</v>
      </c>
      <c r="H127" s="24" t="s">
        <v>423</v>
      </c>
      <c r="I127" s="23" t="s">
        <v>422</v>
      </c>
      <c r="J127" s="25">
        <v>0</v>
      </c>
      <c r="K127" s="38"/>
      <c r="L127" s="38"/>
      <c r="M127" s="38"/>
      <c r="N127" s="38"/>
      <c r="O127" s="38"/>
      <c r="P127" s="38"/>
      <c r="Q127" s="38"/>
      <c r="R127" s="38">
        <v>3748</v>
      </c>
      <c r="S127" s="38"/>
      <c r="T127" s="38"/>
      <c r="U127" s="38"/>
      <c r="V127" s="38">
        <v>850</v>
      </c>
      <c r="W127" s="38">
        <v>1012</v>
      </c>
      <c r="X127" s="53">
        <v>5610</v>
      </c>
      <c r="Y127" s="64">
        <v>5610</v>
      </c>
      <c r="Z127" s="56">
        <f t="shared" si="2"/>
        <v>100</v>
      </c>
    </row>
    <row r="128" spans="1:26" s="26" customFormat="1">
      <c r="A128" s="22" t="s">
        <v>569</v>
      </c>
      <c r="B128" s="22" t="s">
        <v>570</v>
      </c>
      <c r="C128" s="45" t="s">
        <v>576</v>
      </c>
      <c r="D128" s="24" t="s">
        <v>445</v>
      </c>
      <c r="E128" s="24" t="s">
        <v>571</v>
      </c>
      <c r="F128" s="24" t="s">
        <v>545</v>
      </c>
      <c r="G128" s="24" t="s">
        <v>544</v>
      </c>
      <c r="H128" s="24" t="s">
        <v>577</v>
      </c>
      <c r="I128" s="23" t="s">
        <v>576</v>
      </c>
      <c r="J128" s="25">
        <v>0</v>
      </c>
      <c r="K128" s="38"/>
      <c r="L128" s="38"/>
      <c r="M128" s="38"/>
      <c r="N128" s="38"/>
      <c r="O128" s="38"/>
      <c r="P128" s="38"/>
      <c r="Q128" s="38"/>
      <c r="R128" s="38">
        <v>3748</v>
      </c>
      <c r="S128" s="38"/>
      <c r="T128" s="38"/>
      <c r="U128" s="38"/>
      <c r="V128" s="38">
        <v>850</v>
      </c>
      <c r="W128" s="38">
        <v>1012</v>
      </c>
      <c r="X128" s="53">
        <v>5610</v>
      </c>
      <c r="Y128" s="64">
        <v>5610</v>
      </c>
      <c r="Z128" s="56">
        <f t="shared" si="2"/>
        <v>100</v>
      </c>
    </row>
    <row r="129" spans="1:27" s="21" customFormat="1">
      <c r="A129" s="17" t="s">
        <v>579</v>
      </c>
      <c r="B129" s="17" t="s">
        <v>580</v>
      </c>
      <c r="C129" s="44" t="s">
        <v>580</v>
      </c>
      <c r="D129" s="19" t="s">
        <v>445</v>
      </c>
      <c r="E129" s="19" t="s">
        <v>556</v>
      </c>
      <c r="F129" s="19" t="s">
        <v>421</v>
      </c>
      <c r="G129" s="19" t="s">
        <v>422</v>
      </c>
      <c r="H129" s="19" t="s">
        <v>423</v>
      </c>
      <c r="I129" s="18" t="s">
        <v>422</v>
      </c>
      <c r="J129" s="20">
        <v>0</v>
      </c>
      <c r="K129" s="36"/>
      <c r="L129" s="36"/>
      <c r="M129" s="36"/>
      <c r="N129" s="36"/>
      <c r="O129" s="36"/>
      <c r="P129" s="36"/>
      <c r="Q129" s="36"/>
      <c r="R129" s="36">
        <v>170386.9</v>
      </c>
      <c r="S129" s="36"/>
      <c r="T129" s="36"/>
      <c r="U129" s="36"/>
      <c r="V129" s="36">
        <v>-523.6</v>
      </c>
      <c r="W129" s="36">
        <v>-376</v>
      </c>
      <c r="X129" s="52">
        <v>169487.3</v>
      </c>
      <c r="Y129" s="65">
        <v>167735.07</v>
      </c>
      <c r="Z129" s="57">
        <f t="shared" si="2"/>
        <v>98.966158526332066</v>
      </c>
      <c r="AA129" s="59"/>
    </row>
    <row r="130" spans="1:27" s="26" customFormat="1">
      <c r="A130" s="22" t="s">
        <v>579</v>
      </c>
      <c r="B130" s="22" t="s">
        <v>580</v>
      </c>
      <c r="C130" s="45" t="s">
        <v>458</v>
      </c>
      <c r="D130" s="24" t="s">
        <v>445</v>
      </c>
      <c r="E130" s="24" t="s">
        <v>556</v>
      </c>
      <c r="F130" s="24" t="s">
        <v>459</v>
      </c>
      <c r="G130" s="24" t="s">
        <v>458</v>
      </c>
      <c r="H130" s="24" t="s">
        <v>423</v>
      </c>
      <c r="I130" s="23" t="s">
        <v>422</v>
      </c>
      <c r="J130" s="25">
        <v>0</v>
      </c>
      <c r="K130" s="38"/>
      <c r="L130" s="38"/>
      <c r="M130" s="38"/>
      <c r="N130" s="38"/>
      <c r="O130" s="38"/>
      <c r="P130" s="38"/>
      <c r="Q130" s="38"/>
      <c r="R130" s="38">
        <v>15475</v>
      </c>
      <c r="S130" s="38"/>
      <c r="T130" s="38"/>
      <c r="U130" s="38"/>
      <c r="V130" s="38"/>
      <c r="W130" s="38"/>
      <c r="X130" s="53">
        <v>15475</v>
      </c>
      <c r="Y130" s="64">
        <v>14309</v>
      </c>
      <c r="Z130" s="56">
        <f t="shared" si="2"/>
        <v>92.465266558966078</v>
      </c>
    </row>
    <row r="131" spans="1:27" s="26" customFormat="1" ht="25.5">
      <c r="A131" s="22" t="s">
        <v>579</v>
      </c>
      <c r="B131" s="22" t="s">
        <v>580</v>
      </c>
      <c r="C131" s="45" t="s">
        <v>0</v>
      </c>
      <c r="D131" s="24" t="s">
        <v>445</v>
      </c>
      <c r="E131" s="24" t="s">
        <v>556</v>
      </c>
      <c r="F131" s="24" t="s">
        <v>1</v>
      </c>
      <c r="G131" s="24" t="s">
        <v>0</v>
      </c>
      <c r="H131" s="24" t="s">
        <v>423</v>
      </c>
      <c r="I131" s="23" t="s">
        <v>422</v>
      </c>
      <c r="J131" s="25">
        <v>0</v>
      </c>
      <c r="K131" s="38"/>
      <c r="L131" s="38"/>
      <c r="M131" s="38"/>
      <c r="N131" s="38"/>
      <c r="O131" s="38"/>
      <c r="P131" s="38"/>
      <c r="Q131" s="38"/>
      <c r="R131" s="38">
        <v>15475</v>
      </c>
      <c r="S131" s="38"/>
      <c r="T131" s="38"/>
      <c r="U131" s="38"/>
      <c r="V131" s="38"/>
      <c r="W131" s="38"/>
      <c r="X131" s="53">
        <v>15475</v>
      </c>
      <c r="Y131" s="64">
        <v>14309</v>
      </c>
      <c r="Z131" s="56">
        <f t="shared" si="2"/>
        <v>92.465266558966078</v>
      </c>
    </row>
    <row r="132" spans="1:27" s="26" customFormat="1" ht="25.5">
      <c r="A132" s="22" t="s">
        <v>579</v>
      </c>
      <c r="B132" s="22" t="s">
        <v>580</v>
      </c>
      <c r="C132" s="45" t="s">
        <v>2</v>
      </c>
      <c r="D132" s="24" t="s">
        <v>445</v>
      </c>
      <c r="E132" s="24" t="s">
        <v>556</v>
      </c>
      <c r="F132" s="24" t="s">
        <v>3</v>
      </c>
      <c r="G132" s="24" t="s">
        <v>2</v>
      </c>
      <c r="H132" s="24" t="s">
        <v>423</v>
      </c>
      <c r="I132" s="23" t="s">
        <v>422</v>
      </c>
      <c r="J132" s="25">
        <v>0</v>
      </c>
      <c r="K132" s="38"/>
      <c r="L132" s="38"/>
      <c r="M132" s="38"/>
      <c r="N132" s="38"/>
      <c r="O132" s="38"/>
      <c r="P132" s="38"/>
      <c r="Q132" s="38"/>
      <c r="R132" s="38">
        <v>1217</v>
      </c>
      <c r="S132" s="38"/>
      <c r="T132" s="38"/>
      <c r="U132" s="38"/>
      <c r="V132" s="38"/>
      <c r="W132" s="38"/>
      <c r="X132" s="53">
        <v>1217</v>
      </c>
      <c r="Y132" s="64">
        <v>1217</v>
      </c>
      <c r="Z132" s="56">
        <f t="shared" si="2"/>
        <v>100</v>
      </c>
    </row>
    <row r="133" spans="1:27" s="26" customFormat="1">
      <c r="A133" s="22" t="s">
        <v>579</v>
      </c>
      <c r="B133" s="22" t="s">
        <v>580</v>
      </c>
      <c r="C133" s="45" t="s">
        <v>434</v>
      </c>
      <c r="D133" s="24" t="s">
        <v>445</v>
      </c>
      <c r="E133" s="24" t="s">
        <v>556</v>
      </c>
      <c r="F133" s="24" t="s">
        <v>3</v>
      </c>
      <c r="G133" s="24" t="s">
        <v>2</v>
      </c>
      <c r="H133" s="24" t="s">
        <v>435</v>
      </c>
      <c r="I133" s="23" t="s">
        <v>434</v>
      </c>
      <c r="J133" s="25">
        <v>0</v>
      </c>
      <c r="K133" s="38"/>
      <c r="L133" s="38"/>
      <c r="M133" s="38"/>
      <c r="N133" s="38"/>
      <c r="O133" s="38"/>
      <c r="P133" s="38"/>
      <c r="Q133" s="38"/>
      <c r="R133" s="38">
        <v>1217</v>
      </c>
      <c r="S133" s="38"/>
      <c r="T133" s="38"/>
      <c r="U133" s="38"/>
      <c r="V133" s="38"/>
      <c r="W133" s="38"/>
      <c r="X133" s="53">
        <v>1217</v>
      </c>
      <c r="Y133" s="64">
        <v>1217</v>
      </c>
      <c r="Z133" s="56">
        <f t="shared" si="2"/>
        <v>100</v>
      </c>
    </row>
    <row r="134" spans="1:27" s="26" customFormat="1" ht="25.5">
      <c r="A134" s="22" t="s">
        <v>579</v>
      </c>
      <c r="B134" s="22" t="s">
        <v>580</v>
      </c>
      <c r="C134" s="45" t="s">
        <v>4</v>
      </c>
      <c r="D134" s="24" t="s">
        <v>445</v>
      </c>
      <c r="E134" s="24" t="s">
        <v>556</v>
      </c>
      <c r="F134" s="24" t="s">
        <v>5</v>
      </c>
      <c r="G134" s="24" t="s">
        <v>4</v>
      </c>
      <c r="H134" s="24" t="s">
        <v>423</v>
      </c>
      <c r="I134" s="23" t="s">
        <v>422</v>
      </c>
      <c r="J134" s="25">
        <v>0</v>
      </c>
      <c r="K134" s="38"/>
      <c r="L134" s="38"/>
      <c r="M134" s="38"/>
      <c r="N134" s="38"/>
      <c r="O134" s="38"/>
      <c r="P134" s="38"/>
      <c r="Q134" s="38"/>
      <c r="R134" s="38">
        <v>13092</v>
      </c>
      <c r="S134" s="38"/>
      <c r="T134" s="38"/>
      <c r="U134" s="38"/>
      <c r="V134" s="38"/>
      <c r="W134" s="38"/>
      <c r="X134" s="53">
        <v>13092</v>
      </c>
      <c r="Y134" s="64">
        <v>13092</v>
      </c>
      <c r="Z134" s="56">
        <f t="shared" si="2"/>
        <v>100</v>
      </c>
    </row>
    <row r="135" spans="1:27" s="26" customFormat="1">
      <c r="A135" s="22" t="s">
        <v>579</v>
      </c>
      <c r="B135" s="22" t="s">
        <v>580</v>
      </c>
      <c r="C135" s="45" t="s">
        <v>434</v>
      </c>
      <c r="D135" s="24" t="s">
        <v>445</v>
      </c>
      <c r="E135" s="24" t="s">
        <v>556</v>
      </c>
      <c r="F135" s="24" t="s">
        <v>5</v>
      </c>
      <c r="G135" s="24" t="s">
        <v>4</v>
      </c>
      <c r="H135" s="24" t="s">
        <v>435</v>
      </c>
      <c r="I135" s="23" t="s">
        <v>434</v>
      </c>
      <c r="J135" s="25">
        <v>0</v>
      </c>
      <c r="K135" s="38"/>
      <c r="L135" s="38"/>
      <c r="M135" s="38"/>
      <c r="N135" s="38"/>
      <c r="O135" s="38"/>
      <c r="P135" s="38"/>
      <c r="Q135" s="38"/>
      <c r="R135" s="38">
        <v>13092</v>
      </c>
      <c r="S135" s="38"/>
      <c r="T135" s="38"/>
      <c r="U135" s="38"/>
      <c r="V135" s="38"/>
      <c r="W135" s="38"/>
      <c r="X135" s="53">
        <v>13092</v>
      </c>
      <c r="Y135" s="64">
        <v>13092</v>
      </c>
      <c r="Z135" s="56">
        <f t="shared" si="2"/>
        <v>100</v>
      </c>
    </row>
    <row r="136" spans="1:27" s="26" customFormat="1" ht="38.25">
      <c r="A136" s="22" t="s">
        <v>579</v>
      </c>
      <c r="B136" s="22" t="s">
        <v>580</v>
      </c>
      <c r="C136" s="45" t="s">
        <v>6</v>
      </c>
      <c r="D136" s="24" t="s">
        <v>445</v>
      </c>
      <c r="E136" s="24" t="s">
        <v>556</v>
      </c>
      <c r="F136" s="24" t="s">
        <v>7</v>
      </c>
      <c r="G136" s="24" t="s">
        <v>6</v>
      </c>
      <c r="H136" s="24" t="s">
        <v>423</v>
      </c>
      <c r="I136" s="23" t="s">
        <v>422</v>
      </c>
      <c r="J136" s="25">
        <v>0</v>
      </c>
      <c r="K136" s="38"/>
      <c r="L136" s="38"/>
      <c r="M136" s="38"/>
      <c r="N136" s="38"/>
      <c r="O136" s="38"/>
      <c r="P136" s="38"/>
      <c r="Q136" s="38"/>
      <c r="R136" s="38">
        <v>1166</v>
      </c>
      <c r="S136" s="38"/>
      <c r="T136" s="38"/>
      <c r="U136" s="38"/>
      <c r="V136" s="38"/>
      <c r="W136" s="38"/>
      <c r="X136" s="53">
        <v>1166</v>
      </c>
      <c r="Y136" s="64">
        <v>0</v>
      </c>
      <c r="Z136" s="56">
        <f t="shared" si="2"/>
        <v>0</v>
      </c>
    </row>
    <row r="137" spans="1:27" s="26" customFormat="1">
      <c r="A137" s="22" t="s">
        <v>579</v>
      </c>
      <c r="B137" s="22" t="s">
        <v>580</v>
      </c>
      <c r="C137" s="45" t="s">
        <v>434</v>
      </c>
      <c r="D137" s="24" t="s">
        <v>445</v>
      </c>
      <c r="E137" s="24" t="s">
        <v>556</v>
      </c>
      <c r="F137" s="24" t="s">
        <v>7</v>
      </c>
      <c r="G137" s="24" t="s">
        <v>6</v>
      </c>
      <c r="H137" s="24" t="s">
        <v>435</v>
      </c>
      <c r="I137" s="23" t="s">
        <v>434</v>
      </c>
      <c r="J137" s="25">
        <v>0</v>
      </c>
      <c r="K137" s="38"/>
      <c r="L137" s="38"/>
      <c r="M137" s="38"/>
      <c r="N137" s="38"/>
      <c r="O137" s="38"/>
      <c r="P137" s="38"/>
      <c r="Q137" s="38"/>
      <c r="R137" s="38">
        <v>1166</v>
      </c>
      <c r="S137" s="38"/>
      <c r="T137" s="38"/>
      <c r="U137" s="38"/>
      <c r="V137" s="38"/>
      <c r="W137" s="38"/>
      <c r="X137" s="53">
        <v>1166</v>
      </c>
      <c r="Y137" s="64">
        <v>0</v>
      </c>
      <c r="Z137" s="56">
        <f t="shared" si="2"/>
        <v>0</v>
      </c>
    </row>
    <row r="138" spans="1:27" s="26" customFormat="1">
      <c r="A138" s="22" t="s">
        <v>579</v>
      </c>
      <c r="B138" s="22" t="s">
        <v>580</v>
      </c>
      <c r="C138" s="45" t="s">
        <v>8</v>
      </c>
      <c r="D138" s="24" t="s">
        <v>445</v>
      </c>
      <c r="E138" s="24" t="s">
        <v>556</v>
      </c>
      <c r="F138" s="24" t="s">
        <v>9</v>
      </c>
      <c r="G138" s="24" t="s">
        <v>8</v>
      </c>
      <c r="H138" s="24" t="s">
        <v>423</v>
      </c>
      <c r="I138" s="23" t="s">
        <v>422</v>
      </c>
      <c r="J138" s="25">
        <v>0</v>
      </c>
      <c r="K138" s="38"/>
      <c r="L138" s="38"/>
      <c r="M138" s="38"/>
      <c r="N138" s="38"/>
      <c r="O138" s="38"/>
      <c r="P138" s="38"/>
      <c r="Q138" s="38"/>
      <c r="R138" s="38">
        <v>44248.7</v>
      </c>
      <c r="S138" s="38"/>
      <c r="T138" s="38"/>
      <c r="U138" s="38"/>
      <c r="V138" s="38">
        <v>326.39999999999998</v>
      </c>
      <c r="W138" s="38"/>
      <c r="X138" s="53">
        <v>44575.1</v>
      </c>
      <c r="Y138" s="64">
        <v>44523.1</v>
      </c>
      <c r="Z138" s="56">
        <f t="shared" si="2"/>
        <v>99.883342942584534</v>
      </c>
    </row>
    <row r="139" spans="1:27" s="26" customFormat="1" ht="25.5">
      <c r="A139" s="22" t="s">
        <v>579</v>
      </c>
      <c r="B139" s="22" t="s">
        <v>580</v>
      </c>
      <c r="C139" s="45" t="s">
        <v>11</v>
      </c>
      <c r="D139" s="24" t="s">
        <v>445</v>
      </c>
      <c r="E139" s="24" t="s">
        <v>556</v>
      </c>
      <c r="F139" s="24" t="s">
        <v>12</v>
      </c>
      <c r="G139" s="24" t="s">
        <v>11</v>
      </c>
      <c r="H139" s="24" t="s">
        <v>423</v>
      </c>
      <c r="I139" s="23" t="s">
        <v>422</v>
      </c>
      <c r="J139" s="25">
        <v>0</v>
      </c>
      <c r="K139" s="38"/>
      <c r="L139" s="38"/>
      <c r="M139" s="38"/>
      <c r="N139" s="38"/>
      <c r="O139" s="38"/>
      <c r="P139" s="38"/>
      <c r="Q139" s="38"/>
      <c r="R139" s="38">
        <v>44248.7</v>
      </c>
      <c r="S139" s="38"/>
      <c r="T139" s="38"/>
      <c r="U139" s="38"/>
      <c r="V139" s="38">
        <v>326.39999999999998</v>
      </c>
      <c r="W139" s="38"/>
      <c r="X139" s="53">
        <v>44575.1</v>
      </c>
      <c r="Y139" s="64">
        <v>44523.1</v>
      </c>
      <c r="Z139" s="56">
        <f t="shared" si="2"/>
        <v>99.883342942584534</v>
      </c>
    </row>
    <row r="140" spans="1:27" s="26" customFormat="1">
      <c r="A140" s="22" t="s">
        <v>579</v>
      </c>
      <c r="B140" s="22" t="s">
        <v>580</v>
      </c>
      <c r="C140" s="45" t="s">
        <v>13</v>
      </c>
      <c r="D140" s="24" t="s">
        <v>445</v>
      </c>
      <c r="E140" s="24" t="s">
        <v>556</v>
      </c>
      <c r="F140" s="24" t="s">
        <v>14</v>
      </c>
      <c r="G140" s="24" t="s">
        <v>13</v>
      </c>
      <c r="H140" s="24" t="s">
        <v>423</v>
      </c>
      <c r="I140" s="23" t="s">
        <v>422</v>
      </c>
      <c r="J140" s="25">
        <v>0</v>
      </c>
      <c r="K140" s="38"/>
      <c r="L140" s="38"/>
      <c r="M140" s="38"/>
      <c r="N140" s="38"/>
      <c r="O140" s="38"/>
      <c r="P140" s="38"/>
      <c r="Q140" s="38"/>
      <c r="R140" s="38">
        <v>44248.7</v>
      </c>
      <c r="S140" s="38"/>
      <c r="T140" s="38"/>
      <c r="U140" s="38"/>
      <c r="V140" s="38">
        <v>326.39999999999998</v>
      </c>
      <c r="W140" s="38"/>
      <c r="X140" s="53">
        <v>44575.1</v>
      </c>
      <c r="Y140" s="64">
        <v>44523.1</v>
      </c>
      <c r="Z140" s="56">
        <f t="shared" si="2"/>
        <v>99.883342942584534</v>
      </c>
    </row>
    <row r="141" spans="1:27" s="26" customFormat="1" ht="25.5">
      <c r="A141" s="22" t="s">
        <v>579</v>
      </c>
      <c r="B141" s="22" t="s">
        <v>580</v>
      </c>
      <c r="C141" s="45" t="s">
        <v>15</v>
      </c>
      <c r="D141" s="24" t="s">
        <v>445</v>
      </c>
      <c r="E141" s="24" t="s">
        <v>556</v>
      </c>
      <c r="F141" s="24" t="s">
        <v>14</v>
      </c>
      <c r="G141" s="24" t="s">
        <v>13</v>
      </c>
      <c r="H141" s="24" t="s">
        <v>16</v>
      </c>
      <c r="I141" s="23" t="s">
        <v>15</v>
      </c>
      <c r="J141" s="25">
        <v>0</v>
      </c>
      <c r="K141" s="38"/>
      <c r="L141" s="38"/>
      <c r="M141" s="38"/>
      <c r="N141" s="38"/>
      <c r="O141" s="38"/>
      <c r="P141" s="38"/>
      <c r="Q141" s="38"/>
      <c r="R141" s="38">
        <v>44248.7</v>
      </c>
      <c r="S141" s="38"/>
      <c r="T141" s="38"/>
      <c r="U141" s="38"/>
      <c r="V141" s="38">
        <v>326.39999999999998</v>
      </c>
      <c r="W141" s="38"/>
      <c r="X141" s="53">
        <v>44575.1</v>
      </c>
      <c r="Y141" s="64">
        <v>44523.1</v>
      </c>
      <c r="Z141" s="56">
        <f t="shared" si="2"/>
        <v>99.883342942584534</v>
      </c>
    </row>
    <row r="142" spans="1:27" s="26" customFormat="1">
      <c r="A142" s="22" t="s">
        <v>579</v>
      </c>
      <c r="B142" s="22" t="s">
        <v>580</v>
      </c>
      <c r="C142" s="45" t="s">
        <v>542</v>
      </c>
      <c r="D142" s="24" t="s">
        <v>445</v>
      </c>
      <c r="E142" s="24" t="s">
        <v>556</v>
      </c>
      <c r="F142" s="24" t="s">
        <v>543</v>
      </c>
      <c r="G142" s="24" t="s">
        <v>542</v>
      </c>
      <c r="H142" s="24" t="s">
        <v>423</v>
      </c>
      <c r="I142" s="23" t="s">
        <v>422</v>
      </c>
      <c r="J142" s="25">
        <v>0</v>
      </c>
      <c r="K142" s="38"/>
      <c r="L142" s="38"/>
      <c r="M142" s="38"/>
      <c r="N142" s="38"/>
      <c r="O142" s="38"/>
      <c r="P142" s="38"/>
      <c r="Q142" s="38"/>
      <c r="R142" s="38">
        <v>110663.2</v>
      </c>
      <c r="S142" s="38"/>
      <c r="T142" s="38"/>
      <c r="U142" s="38"/>
      <c r="V142" s="38">
        <v>-850</v>
      </c>
      <c r="W142" s="38">
        <v>-376</v>
      </c>
      <c r="X142" s="53">
        <v>109437.2</v>
      </c>
      <c r="Y142" s="64">
        <v>108902.97</v>
      </c>
      <c r="Z142" s="56">
        <f t="shared" si="2"/>
        <v>99.511838753184477</v>
      </c>
    </row>
    <row r="143" spans="1:27" s="26" customFormat="1" ht="38.25">
      <c r="A143" s="22" t="s">
        <v>579</v>
      </c>
      <c r="B143" s="22" t="s">
        <v>580</v>
      </c>
      <c r="C143" s="45" t="s">
        <v>544</v>
      </c>
      <c r="D143" s="24" t="s">
        <v>445</v>
      </c>
      <c r="E143" s="24" t="s">
        <v>556</v>
      </c>
      <c r="F143" s="24" t="s">
        <v>545</v>
      </c>
      <c r="G143" s="24" t="s">
        <v>544</v>
      </c>
      <c r="H143" s="24" t="s">
        <v>423</v>
      </c>
      <c r="I143" s="23" t="s">
        <v>422</v>
      </c>
      <c r="J143" s="25">
        <v>0</v>
      </c>
      <c r="K143" s="38"/>
      <c r="L143" s="38"/>
      <c r="M143" s="38"/>
      <c r="N143" s="38"/>
      <c r="O143" s="38"/>
      <c r="P143" s="38"/>
      <c r="Q143" s="38"/>
      <c r="R143" s="38">
        <v>110663.2</v>
      </c>
      <c r="S143" s="38"/>
      <c r="T143" s="38"/>
      <c r="U143" s="38"/>
      <c r="V143" s="38">
        <v>-850</v>
      </c>
      <c r="W143" s="38">
        <v>-376</v>
      </c>
      <c r="X143" s="53">
        <v>109437.2</v>
      </c>
      <c r="Y143" s="64">
        <v>108902.97</v>
      </c>
      <c r="Z143" s="56">
        <f t="shared" si="2"/>
        <v>99.511838753184477</v>
      </c>
    </row>
    <row r="144" spans="1:27" s="26" customFormat="1">
      <c r="A144" s="22" t="s">
        <v>579</v>
      </c>
      <c r="B144" s="22" t="s">
        <v>580</v>
      </c>
      <c r="C144" s="45" t="s">
        <v>17</v>
      </c>
      <c r="D144" s="24" t="s">
        <v>445</v>
      </c>
      <c r="E144" s="24" t="s">
        <v>556</v>
      </c>
      <c r="F144" s="24" t="s">
        <v>545</v>
      </c>
      <c r="G144" s="24" t="s">
        <v>544</v>
      </c>
      <c r="H144" s="24" t="s">
        <v>18</v>
      </c>
      <c r="I144" s="23" t="s">
        <v>17</v>
      </c>
      <c r="J144" s="25">
        <v>0</v>
      </c>
      <c r="K144" s="38"/>
      <c r="L144" s="38"/>
      <c r="M144" s="38"/>
      <c r="N144" s="38"/>
      <c r="O144" s="38"/>
      <c r="P144" s="38"/>
      <c r="Q144" s="38"/>
      <c r="R144" s="38">
        <v>28282.2</v>
      </c>
      <c r="S144" s="38"/>
      <c r="T144" s="38"/>
      <c r="U144" s="38"/>
      <c r="V144" s="38"/>
      <c r="W144" s="38"/>
      <c r="X144" s="53">
        <v>28282.2</v>
      </c>
      <c r="Y144" s="64">
        <v>28282.11</v>
      </c>
      <c r="Z144" s="56">
        <f t="shared" si="2"/>
        <v>99.999681778645225</v>
      </c>
    </row>
    <row r="145" spans="1:27" s="26" customFormat="1">
      <c r="A145" s="22" t="s">
        <v>579</v>
      </c>
      <c r="B145" s="22" t="s">
        <v>580</v>
      </c>
      <c r="C145" s="45" t="s">
        <v>576</v>
      </c>
      <c r="D145" s="24" t="s">
        <v>445</v>
      </c>
      <c r="E145" s="24" t="s">
        <v>556</v>
      </c>
      <c r="F145" s="24" t="s">
        <v>545</v>
      </c>
      <c r="G145" s="24" t="s">
        <v>544</v>
      </c>
      <c r="H145" s="24" t="s">
        <v>577</v>
      </c>
      <c r="I145" s="23" t="s">
        <v>576</v>
      </c>
      <c r="J145" s="25">
        <v>0</v>
      </c>
      <c r="K145" s="38"/>
      <c r="L145" s="38"/>
      <c r="M145" s="38"/>
      <c r="N145" s="38"/>
      <c r="O145" s="38"/>
      <c r="P145" s="38"/>
      <c r="Q145" s="38"/>
      <c r="R145" s="38">
        <v>573</v>
      </c>
      <c r="S145" s="38"/>
      <c r="T145" s="38"/>
      <c r="U145" s="38"/>
      <c r="V145" s="38">
        <v>3327.5</v>
      </c>
      <c r="W145" s="38"/>
      <c r="X145" s="53">
        <v>3900.5</v>
      </c>
      <c r="Y145" s="64">
        <v>3887.79</v>
      </c>
      <c r="Z145" s="56">
        <f t="shared" si="2"/>
        <v>99.674144340469169</v>
      </c>
    </row>
    <row r="146" spans="1:27" s="26" customFormat="1">
      <c r="A146" s="22" t="s">
        <v>579</v>
      </c>
      <c r="B146" s="22" t="s">
        <v>580</v>
      </c>
      <c r="C146" s="45" t="s">
        <v>434</v>
      </c>
      <c r="D146" s="24" t="s">
        <v>445</v>
      </c>
      <c r="E146" s="24" t="s">
        <v>556</v>
      </c>
      <c r="F146" s="24" t="s">
        <v>545</v>
      </c>
      <c r="G146" s="24" t="s">
        <v>544</v>
      </c>
      <c r="H146" s="24" t="s">
        <v>435</v>
      </c>
      <c r="I146" s="23" t="s">
        <v>434</v>
      </c>
      <c r="J146" s="25">
        <v>0</v>
      </c>
      <c r="K146" s="38"/>
      <c r="L146" s="38"/>
      <c r="M146" s="38"/>
      <c r="N146" s="38"/>
      <c r="O146" s="38"/>
      <c r="P146" s="38"/>
      <c r="Q146" s="38"/>
      <c r="R146" s="38">
        <v>81808</v>
      </c>
      <c r="S146" s="38"/>
      <c r="T146" s="38"/>
      <c r="U146" s="38"/>
      <c r="V146" s="38">
        <v>-4177.5</v>
      </c>
      <c r="W146" s="38">
        <v>-376</v>
      </c>
      <c r="X146" s="53">
        <v>77254.5</v>
      </c>
      <c r="Y146" s="64">
        <v>76733.070000000007</v>
      </c>
      <c r="Z146" s="56">
        <f t="shared" si="2"/>
        <v>99.325049026270335</v>
      </c>
    </row>
    <row r="147" spans="1:27" s="21" customFormat="1">
      <c r="A147" s="17" t="s">
        <v>19</v>
      </c>
      <c r="B147" s="17" t="s">
        <v>20</v>
      </c>
      <c r="C147" s="44" t="s">
        <v>20</v>
      </c>
      <c r="D147" s="19" t="s">
        <v>445</v>
      </c>
      <c r="E147" s="19" t="s">
        <v>21</v>
      </c>
      <c r="F147" s="19" t="s">
        <v>421</v>
      </c>
      <c r="G147" s="19" t="s">
        <v>422</v>
      </c>
      <c r="H147" s="19" t="s">
        <v>423</v>
      </c>
      <c r="I147" s="18" t="s">
        <v>422</v>
      </c>
      <c r="J147" s="20">
        <v>6638.2</v>
      </c>
      <c r="K147" s="36"/>
      <c r="L147" s="36"/>
      <c r="M147" s="36">
        <v>-180</v>
      </c>
      <c r="N147" s="36"/>
      <c r="O147" s="36"/>
      <c r="P147" s="36"/>
      <c r="Q147" s="36"/>
      <c r="R147" s="36">
        <v>-2172.4</v>
      </c>
      <c r="S147" s="36"/>
      <c r="T147" s="36"/>
      <c r="U147" s="36"/>
      <c r="V147" s="36"/>
      <c r="W147" s="36">
        <v>-33.4</v>
      </c>
      <c r="X147" s="52">
        <v>4252.3999999999996</v>
      </c>
      <c r="Y147" s="65">
        <v>2600.38</v>
      </c>
      <c r="Z147" s="57">
        <f t="shared" si="2"/>
        <v>61.150879503339297</v>
      </c>
    </row>
    <row r="148" spans="1:27" s="26" customFormat="1">
      <c r="A148" s="22" t="s">
        <v>19</v>
      </c>
      <c r="B148" s="22" t="s">
        <v>20</v>
      </c>
      <c r="C148" s="45" t="s">
        <v>22</v>
      </c>
      <c r="D148" s="24" t="s">
        <v>445</v>
      </c>
      <c r="E148" s="24" t="s">
        <v>21</v>
      </c>
      <c r="F148" s="24" t="s">
        <v>23</v>
      </c>
      <c r="G148" s="24" t="s">
        <v>22</v>
      </c>
      <c r="H148" s="24" t="s">
        <v>423</v>
      </c>
      <c r="I148" s="23" t="s">
        <v>422</v>
      </c>
      <c r="J148" s="25">
        <v>6028.2</v>
      </c>
      <c r="K148" s="38"/>
      <c r="L148" s="38"/>
      <c r="M148" s="38">
        <v>-180</v>
      </c>
      <c r="N148" s="38"/>
      <c r="O148" s="38"/>
      <c r="P148" s="38"/>
      <c r="Q148" s="38"/>
      <c r="R148" s="38">
        <v>-2813.9</v>
      </c>
      <c r="S148" s="38"/>
      <c r="T148" s="38"/>
      <c r="U148" s="38"/>
      <c r="V148" s="38"/>
      <c r="W148" s="38"/>
      <c r="X148" s="53">
        <v>3034.3</v>
      </c>
      <c r="Y148" s="64">
        <v>1853.73</v>
      </c>
      <c r="Z148" s="56">
        <f t="shared" si="2"/>
        <v>61.092508980654515</v>
      </c>
    </row>
    <row r="149" spans="1:27" s="26" customFormat="1">
      <c r="A149" s="22" t="s">
        <v>19</v>
      </c>
      <c r="B149" s="22" t="s">
        <v>20</v>
      </c>
      <c r="C149" s="45" t="s">
        <v>24</v>
      </c>
      <c r="D149" s="24" t="s">
        <v>445</v>
      </c>
      <c r="E149" s="24" t="s">
        <v>21</v>
      </c>
      <c r="F149" s="24" t="s">
        <v>25</v>
      </c>
      <c r="G149" s="24" t="s">
        <v>24</v>
      </c>
      <c r="H149" s="24" t="s">
        <v>423</v>
      </c>
      <c r="I149" s="23" t="s">
        <v>422</v>
      </c>
      <c r="J149" s="25">
        <v>6028.2</v>
      </c>
      <c r="K149" s="38"/>
      <c r="L149" s="38"/>
      <c r="M149" s="38">
        <v>-180</v>
      </c>
      <c r="N149" s="38"/>
      <c r="O149" s="38"/>
      <c r="P149" s="38"/>
      <c r="Q149" s="38"/>
      <c r="R149" s="38">
        <v>-2813.9</v>
      </c>
      <c r="S149" s="38"/>
      <c r="T149" s="38"/>
      <c r="U149" s="38"/>
      <c r="V149" s="38"/>
      <c r="W149" s="38"/>
      <c r="X149" s="53">
        <v>3034.3</v>
      </c>
      <c r="Y149" s="64">
        <v>1853.73</v>
      </c>
      <c r="Z149" s="56">
        <f t="shared" si="2"/>
        <v>61.092508980654515</v>
      </c>
    </row>
    <row r="150" spans="1:27" s="26" customFormat="1" ht="51">
      <c r="A150" s="22" t="s">
        <v>19</v>
      </c>
      <c r="B150" s="22" t="s">
        <v>20</v>
      </c>
      <c r="C150" s="45" t="s">
        <v>26</v>
      </c>
      <c r="D150" s="24" t="s">
        <v>445</v>
      </c>
      <c r="E150" s="24" t="s">
        <v>21</v>
      </c>
      <c r="F150" s="24" t="s">
        <v>25</v>
      </c>
      <c r="G150" s="24" t="s">
        <v>24</v>
      </c>
      <c r="H150" s="24" t="s">
        <v>27</v>
      </c>
      <c r="I150" s="23" t="s">
        <v>26</v>
      </c>
      <c r="J150" s="25">
        <v>6028.2</v>
      </c>
      <c r="K150" s="38"/>
      <c r="L150" s="38"/>
      <c r="M150" s="38">
        <v>-180</v>
      </c>
      <c r="N150" s="38"/>
      <c r="O150" s="38"/>
      <c r="P150" s="38"/>
      <c r="Q150" s="38"/>
      <c r="R150" s="38">
        <v>-2813.9</v>
      </c>
      <c r="S150" s="38"/>
      <c r="T150" s="38"/>
      <c r="U150" s="38"/>
      <c r="V150" s="38"/>
      <c r="W150" s="38"/>
      <c r="X150" s="53">
        <v>3034.3</v>
      </c>
      <c r="Y150" s="64">
        <v>1853.73</v>
      </c>
      <c r="Z150" s="56">
        <f t="shared" si="2"/>
        <v>61.092508980654515</v>
      </c>
    </row>
    <row r="151" spans="1:27" s="26" customFormat="1">
      <c r="A151" s="22" t="s">
        <v>19</v>
      </c>
      <c r="B151" s="22" t="s">
        <v>20</v>
      </c>
      <c r="C151" s="45" t="s">
        <v>450</v>
      </c>
      <c r="D151" s="24" t="s">
        <v>445</v>
      </c>
      <c r="E151" s="24" t="s">
        <v>21</v>
      </c>
      <c r="F151" s="24" t="s">
        <v>451</v>
      </c>
      <c r="G151" s="24" t="s">
        <v>450</v>
      </c>
      <c r="H151" s="24" t="s">
        <v>423</v>
      </c>
      <c r="I151" s="23" t="s">
        <v>422</v>
      </c>
      <c r="J151" s="25">
        <v>0</v>
      </c>
      <c r="K151" s="38"/>
      <c r="L151" s="38"/>
      <c r="M151" s="38"/>
      <c r="N151" s="38"/>
      <c r="O151" s="38"/>
      <c r="P151" s="38"/>
      <c r="Q151" s="38"/>
      <c r="R151" s="38">
        <v>556.5</v>
      </c>
      <c r="S151" s="38"/>
      <c r="T151" s="38"/>
      <c r="U151" s="38"/>
      <c r="V151" s="38"/>
      <c r="W151" s="38">
        <v>-33.4</v>
      </c>
      <c r="X151" s="53">
        <v>523.1</v>
      </c>
      <c r="Y151" s="64">
        <v>52.3</v>
      </c>
      <c r="Z151" s="56">
        <f t="shared" si="2"/>
        <v>9.9980883196329575</v>
      </c>
    </row>
    <row r="152" spans="1:27" s="26" customFormat="1" ht="38.25">
      <c r="A152" s="22" t="s">
        <v>19</v>
      </c>
      <c r="B152" s="22" t="s">
        <v>20</v>
      </c>
      <c r="C152" s="45" t="s">
        <v>28</v>
      </c>
      <c r="D152" s="24" t="s">
        <v>445</v>
      </c>
      <c r="E152" s="24" t="s">
        <v>21</v>
      </c>
      <c r="F152" s="24" t="s">
        <v>29</v>
      </c>
      <c r="G152" s="24" t="s">
        <v>28</v>
      </c>
      <c r="H152" s="24" t="s">
        <v>423</v>
      </c>
      <c r="I152" s="23" t="s">
        <v>422</v>
      </c>
      <c r="J152" s="25">
        <v>0</v>
      </c>
      <c r="K152" s="38"/>
      <c r="L152" s="38"/>
      <c r="M152" s="38"/>
      <c r="N152" s="38"/>
      <c r="O152" s="38"/>
      <c r="P152" s="38"/>
      <c r="Q152" s="38"/>
      <c r="R152" s="38">
        <v>556.5</v>
      </c>
      <c r="S152" s="38"/>
      <c r="T152" s="38"/>
      <c r="U152" s="38"/>
      <c r="V152" s="38"/>
      <c r="W152" s="38">
        <v>-33.4</v>
      </c>
      <c r="X152" s="53">
        <v>523.1</v>
      </c>
      <c r="Y152" s="64">
        <v>52.3</v>
      </c>
      <c r="Z152" s="56">
        <f t="shared" si="2"/>
        <v>9.9980883196329575</v>
      </c>
    </row>
    <row r="153" spans="1:27" s="26" customFormat="1" ht="25.5">
      <c r="A153" s="22" t="s">
        <v>19</v>
      </c>
      <c r="B153" s="22" t="s">
        <v>20</v>
      </c>
      <c r="C153" s="45" t="s">
        <v>30</v>
      </c>
      <c r="D153" s="24" t="s">
        <v>445</v>
      </c>
      <c r="E153" s="24" t="s">
        <v>21</v>
      </c>
      <c r="F153" s="24" t="s">
        <v>31</v>
      </c>
      <c r="G153" s="24" t="s">
        <v>30</v>
      </c>
      <c r="H153" s="24" t="s">
        <v>423</v>
      </c>
      <c r="I153" s="23" t="s">
        <v>422</v>
      </c>
      <c r="J153" s="25">
        <v>0</v>
      </c>
      <c r="K153" s="38"/>
      <c r="L153" s="38"/>
      <c r="M153" s="38"/>
      <c r="N153" s="38"/>
      <c r="O153" s="38"/>
      <c r="P153" s="38"/>
      <c r="Q153" s="38"/>
      <c r="R153" s="38">
        <v>556.5</v>
      </c>
      <c r="S153" s="38"/>
      <c r="T153" s="38"/>
      <c r="U153" s="38"/>
      <c r="V153" s="38"/>
      <c r="W153" s="38">
        <v>-33.4</v>
      </c>
      <c r="X153" s="53">
        <v>523.1</v>
      </c>
      <c r="Y153" s="64">
        <v>52.3</v>
      </c>
      <c r="Z153" s="56">
        <f t="shared" si="2"/>
        <v>9.9980883196329575</v>
      </c>
    </row>
    <row r="154" spans="1:27" s="26" customFormat="1" ht="51">
      <c r="A154" s="22" t="s">
        <v>19</v>
      </c>
      <c r="B154" s="22" t="s">
        <v>20</v>
      </c>
      <c r="C154" s="45" t="s">
        <v>26</v>
      </c>
      <c r="D154" s="24" t="s">
        <v>445</v>
      </c>
      <c r="E154" s="24" t="s">
        <v>21</v>
      </c>
      <c r="F154" s="24" t="s">
        <v>31</v>
      </c>
      <c r="G154" s="24" t="s">
        <v>30</v>
      </c>
      <c r="H154" s="24" t="s">
        <v>27</v>
      </c>
      <c r="I154" s="23" t="s">
        <v>26</v>
      </c>
      <c r="J154" s="25">
        <v>0</v>
      </c>
      <c r="K154" s="38"/>
      <c r="L154" s="38"/>
      <c r="M154" s="38"/>
      <c r="N154" s="38"/>
      <c r="O154" s="38"/>
      <c r="P154" s="38"/>
      <c r="Q154" s="38"/>
      <c r="R154" s="38">
        <v>556.5</v>
      </c>
      <c r="S154" s="38"/>
      <c r="T154" s="38"/>
      <c r="U154" s="38"/>
      <c r="V154" s="38"/>
      <c r="W154" s="38">
        <v>-33.4</v>
      </c>
      <c r="X154" s="53">
        <v>523.1</v>
      </c>
      <c r="Y154" s="64">
        <v>52.3</v>
      </c>
      <c r="Z154" s="56">
        <f t="shared" si="2"/>
        <v>9.9980883196329575</v>
      </c>
    </row>
    <row r="155" spans="1:27" s="26" customFormat="1">
      <c r="A155" s="22" t="s">
        <v>19</v>
      </c>
      <c r="B155" s="22" t="s">
        <v>20</v>
      </c>
      <c r="C155" s="45" t="s">
        <v>542</v>
      </c>
      <c r="D155" s="24" t="s">
        <v>445</v>
      </c>
      <c r="E155" s="24" t="s">
        <v>21</v>
      </c>
      <c r="F155" s="24" t="s">
        <v>543</v>
      </c>
      <c r="G155" s="24" t="s">
        <v>542</v>
      </c>
      <c r="H155" s="24" t="s">
        <v>423</v>
      </c>
      <c r="I155" s="23" t="s">
        <v>422</v>
      </c>
      <c r="J155" s="25">
        <v>610</v>
      </c>
      <c r="K155" s="38"/>
      <c r="L155" s="38"/>
      <c r="M155" s="38"/>
      <c r="N155" s="38"/>
      <c r="O155" s="38"/>
      <c r="P155" s="38"/>
      <c r="Q155" s="38"/>
      <c r="R155" s="38">
        <v>85</v>
      </c>
      <c r="S155" s="38"/>
      <c r="T155" s="38"/>
      <c r="U155" s="38"/>
      <c r="V155" s="38"/>
      <c r="W155" s="38"/>
      <c r="X155" s="53">
        <v>695</v>
      </c>
      <c r="Y155" s="64">
        <v>694.35</v>
      </c>
      <c r="Z155" s="56">
        <f t="shared" si="2"/>
        <v>99.906474820143885</v>
      </c>
    </row>
    <row r="156" spans="1:27" s="26" customFormat="1" ht="38.25">
      <c r="A156" s="22" t="s">
        <v>19</v>
      </c>
      <c r="B156" s="22" t="s">
        <v>20</v>
      </c>
      <c r="C156" s="45" t="s">
        <v>32</v>
      </c>
      <c r="D156" s="24" t="s">
        <v>445</v>
      </c>
      <c r="E156" s="24" t="s">
        <v>21</v>
      </c>
      <c r="F156" s="24" t="s">
        <v>33</v>
      </c>
      <c r="G156" s="24" t="s">
        <v>32</v>
      </c>
      <c r="H156" s="24" t="s">
        <v>423</v>
      </c>
      <c r="I156" s="23" t="s">
        <v>422</v>
      </c>
      <c r="J156" s="25">
        <v>610</v>
      </c>
      <c r="K156" s="38"/>
      <c r="L156" s="38"/>
      <c r="M156" s="38"/>
      <c r="N156" s="38"/>
      <c r="O156" s="38"/>
      <c r="P156" s="38"/>
      <c r="Q156" s="38"/>
      <c r="R156" s="38">
        <v>85</v>
      </c>
      <c r="S156" s="38"/>
      <c r="T156" s="38"/>
      <c r="U156" s="38"/>
      <c r="V156" s="38"/>
      <c r="W156" s="38"/>
      <c r="X156" s="53">
        <v>695</v>
      </c>
      <c r="Y156" s="64">
        <v>694.35</v>
      </c>
      <c r="Z156" s="56">
        <f t="shared" si="2"/>
        <v>99.906474820143885</v>
      </c>
    </row>
    <row r="157" spans="1:27" s="26" customFormat="1">
      <c r="A157" s="22" t="s">
        <v>19</v>
      </c>
      <c r="B157" s="22" t="s">
        <v>20</v>
      </c>
      <c r="C157" s="45" t="s">
        <v>576</v>
      </c>
      <c r="D157" s="24" t="s">
        <v>445</v>
      </c>
      <c r="E157" s="24" t="s">
        <v>21</v>
      </c>
      <c r="F157" s="24" t="s">
        <v>33</v>
      </c>
      <c r="G157" s="24" t="s">
        <v>32</v>
      </c>
      <c r="H157" s="24" t="s">
        <v>577</v>
      </c>
      <c r="I157" s="23" t="s">
        <v>576</v>
      </c>
      <c r="J157" s="25">
        <v>610</v>
      </c>
      <c r="K157" s="38"/>
      <c r="L157" s="38"/>
      <c r="M157" s="38"/>
      <c r="N157" s="38"/>
      <c r="O157" s="38"/>
      <c r="P157" s="38"/>
      <c r="Q157" s="38"/>
      <c r="R157" s="38">
        <v>-25</v>
      </c>
      <c r="S157" s="38"/>
      <c r="T157" s="38"/>
      <c r="U157" s="38"/>
      <c r="V157" s="38"/>
      <c r="W157" s="38"/>
      <c r="X157" s="53">
        <v>585</v>
      </c>
      <c r="Y157" s="64">
        <v>585</v>
      </c>
      <c r="Z157" s="56">
        <f t="shared" si="2"/>
        <v>100</v>
      </c>
    </row>
    <row r="158" spans="1:27" s="26" customFormat="1">
      <c r="A158" s="22" t="s">
        <v>19</v>
      </c>
      <c r="B158" s="22" t="s">
        <v>20</v>
      </c>
      <c r="C158" s="45" t="s">
        <v>434</v>
      </c>
      <c r="D158" s="24" t="s">
        <v>445</v>
      </c>
      <c r="E158" s="24" t="s">
        <v>21</v>
      </c>
      <c r="F158" s="24" t="s">
        <v>33</v>
      </c>
      <c r="G158" s="24" t="s">
        <v>32</v>
      </c>
      <c r="H158" s="24" t="s">
        <v>435</v>
      </c>
      <c r="I158" s="23" t="s">
        <v>434</v>
      </c>
      <c r="J158" s="25">
        <v>0</v>
      </c>
      <c r="K158" s="38"/>
      <c r="L158" s="38"/>
      <c r="M158" s="38"/>
      <c r="N158" s="38"/>
      <c r="O158" s="38"/>
      <c r="P158" s="38"/>
      <c r="Q158" s="38"/>
      <c r="R158" s="38">
        <v>110</v>
      </c>
      <c r="S158" s="38"/>
      <c r="T158" s="38"/>
      <c r="U158" s="38"/>
      <c r="V158" s="38"/>
      <c r="W158" s="38"/>
      <c r="X158" s="53">
        <v>110</v>
      </c>
      <c r="Y158" s="64">
        <v>109.35</v>
      </c>
      <c r="Z158" s="56">
        <f t="shared" si="2"/>
        <v>99.409090909090907</v>
      </c>
    </row>
    <row r="159" spans="1:27" s="16" customFormat="1">
      <c r="A159" s="12" t="s">
        <v>34</v>
      </c>
      <c r="B159" s="12" t="s">
        <v>35</v>
      </c>
      <c r="C159" s="43" t="s">
        <v>35</v>
      </c>
      <c r="D159" s="14" t="s">
        <v>470</v>
      </c>
      <c r="E159" s="14" t="s">
        <v>420</v>
      </c>
      <c r="F159" s="14" t="s">
        <v>421</v>
      </c>
      <c r="G159" s="14" t="s">
        <v>422</v>
      </c>
      <c r="H159" s="14" t="s">
        <v>423</v>
      </c>
      <c r="I159" s="13" t="s">
        <v>422</v>
      </c>
      <c r="J159" s="15">
        <v>148035.9</v>
      </c>
      <c r="K159" s="34"/>
      <c r="L159" s="34"/>
      <c r="M159" s="34">
        <v>223851.5</v>
      </c>
      <c r="N159" s="34"/>
      <c r="O159" s="34"/>
      <c r="P159" s="34"/>
      <c r="Q159" s="34"/>
      <c r="R159" s="34">
        <v>-154622.20000000001</v>
      </c>
      <c r="S159" s="34"/>
      <c r="T159" s="34"/>
      <c r="U159" s="34"/>
      <c r="V159" s="34">
        <v>-654.1</v>
      </c>
      <c r="W159" s="34">
        <v>-3086.3</v>
      </c>
      <c r="X159" s="51">
        <v>213524.8</v>
      </c>
      <c r="Y159" s="64">
        <v>197123.03</v>
      </c>
      <c r="Z159" s="56">
        <f t="shared" si="2"/>
        <v>92.318564400950152</v>
      </c>
    </row>
    <row r="160" spans="1:27" s="21" customFormat="1">
      <c r="A160" s="17" t="s">
        <v>36</v>
      </c>
      <c r="B160" s="17" t="s">
        <v>37</v>
      </c>
      <c r="C160" s="44" t="s">
        <v>37</v>
      </c>
      <c r="D160" s="19" t="s">
        <v>470</v>
      </c>
      <c r="E160" s="19" t="s">
        <v>426</v>
      </c>
      <c r="F160" s="19" t="s">
        <v>421</v>
      </c>
      <c r="G160" s="19" t="s">
        <v>422</v>
      </c>
      <c r="H160" s="19" t="s">
        <v>423</v>
      </c>
      <c r="I160" s="18" t="s">
        <v>422</v>
      </c>
      <c r="J160" s="20">
        <v>19984.099999999999</v>
      </c>
      <c r="K160" s="36"/>
      <c r="L160" s="36"/>
      <c r="M160" s="36">
        <v>119878.8</v>
      </c>
      <c r="N160" s="36"/>
      <c r="O160" s="36"/>
      <c r="P160" s="36"/>
      <c r="Q160" s="36"/>
      <c r="R160" s="36">
        <v>12561.9</v>
      </c>
      <c r="S160" s="36"/>
      <c r="T160" s="36"/>
      <c r="U160" s="36"/>
      <c r="V160" s="36"/>
      <c r="W160" s="36">
        <v>-8036.1</v>
      </c>
      <c r="X160" s="52">
        <v>144388.70000000001</v>
      </c>
      <c r="Y160" s="65">
        <v>132072.56</v>
      </c>
      <c r="Z160" s="57">
        <f t="shared" si="2"/>
        <v>91.470149672377403</v>
      </c>
      <c r="AA160" s="59"/>
    </row>
    <row r="161" spans="1:26" s="26" customFormat="1" ht="25.5">
      <c r="A161" s="22" t="s">
        <v>36</v>
      </c>
      <c r="B161" s="22" t="s">
        <v>37</v>
      </c>
      <c r="C161" s="45" t="s">
        <v>38</v>
      </c>
      <c r="D161" s="24" t="s">
        <v>470</v>
      </c>
      <c r="E161" s="24" t="s">
        <v>426</v>
      </c>
      <c r="F161" s="24" t="s">
        <v>39</v>
      </c>
      <c r="G161" s="24" t="s">
        <v>38</v>
      </c>
      <c r="H161" s="24" t="s">
        <v>423</v>
      </c>
      <c r="I161" s="23" t="s">
        <v>422</v>
      </c>
      <c r="J161" s="25">
        <v>0</v>
      </c>
      <c r="K161" s="38"/>
      <c r="L161" s="38"/>
      <c r="M161" s="38">
        <v>133460.4</v>
      </c>
      <c r="N161" s="38"/>
      <c r="O161" s="38"/>
      <c r="P161" s="38"/>
      <c r="Q161" s="38"/>
      <c r="R161" s="38">
        <v>-0.1</v>
      </c>
      <c r="S161" s="38"/>
      <c r="T161" s="38"/>
      <c r="U161" s="38"/>
      <c r="V161" s="38"/>
      <c r="W161" s="38">
        <v>-2144.1</v>
      </c>
      <c r="X161" s="53">
        <v>131316.20000000001</v>
      </c>
      <c r="Y161" s="64">
        <v>131315.91</v>
      </c>
      <c r="Z161" s="56">
        <f t="shared" si="2"/>
        <v>99.999779159007034</v>
      </c>
    </row>
    <row r="162" spans="1:26" s="26" customFormat="1" ht="51">
      <c r="A162" s="22" t="s">
        <v>36</v>
      </c>
      <c r="B162" s="22" t="s">
        <v>37</v>
      </c>
      <c r="C162" s="45" t="s">
        <v>40</v>
      </c>
      <c r="D162" s="24" t="s">
        <v>470</v>
      </c>
      <c r="E162" s="24" t="s">
        <v>426</v>
      </c>
      <c r="F162" s="24" t="s">
        <v>41</v>
      </c>
      <c r="G162" s="24" t="s">
        <v>40</v>
      </c>
      <c r="H162" s="24" t="s">
        <v>423</v>
      </c>
      <c r="I162" s="23" t="s">
        <v>422</v>
      </c>
      <c r="J162" s="25">
        <v>0</v>
      </c>
      <c r="K162" s="38"/>
      <c r="L162" s="38"/>
      <c r="M162" s="38">
        <v>102000.6</v>
      </c>
      <c r="N162" s="38"/>
      <c r="O162" s="38"/>
      <c r="P162" s="38"/>
      <c r="Q162" s="38"/>
      <c r="R162" s="38">
        <v>-0.1</v>
      </c>
      <c r="S162" s="38"/>
      <c r="T162" s="38"/>
      <c r="U162" s="38"/>
      <c r="V162" s="38"/>
      <c r="W162" s="38">
        <v>-1645.5</v>
      </c>
      <c r="X162" s="53">
        <v>100355</v>
      </c>
      <c r="Y162" s="64">
        <v>100354.92</v>
      </c>
      <c r="Z162" s="56">
        <f t="shared" si="2"/>
        <v>99.999920282995376</v>
      </c>
    </row>
    <row r="163" spans="1:26" s="26" customFormat="1">
      <c r="A163" s="22" t="s">
        <v>36</v>
      </c>
      <c r="B163" s="22" t="s">
        <v>37</v>
      </c>
      <c r="C163" s="45" t="s">
        <v>42</v>
      </c>
      <c r="D163" s="24" t="s">
        <v>470</v>
      </c>
      <c r="E163" s="24" t="s">
        <v>426</v>
      </c>
      <c r="F163" s="24" t="s">
        <v>43</v>
      </c>
      <c r="G163" s="24" t="s">
        <v>42</v>
      </c>
      <c r="H163" s="24" t="s">
        <v>423</v>
      </c>
      <c r="I163" s="23" t="s">
        <v>422</v>
      </c>
      <c r="J163" s="25">
        <v>0</v>
      </c>
      <c r="K163" s="38"/>
      <c r="L163" s="38"/>
      <c r="M163" s="38">
        <v>43578.400000000001</v>
      </c>
      <c r="N163" s="38"/>
      <c r="O163" s="38"/>
      <c r="P163" s="38"/>
      <c r="Q163" s="38"/>
      <c r="R163" s="38">
        <v>-0.1</v>
      </c>
      <c r="S163" s="38"/>
      <c r="T163" s="38"/>
      <c r="U163" s="38"/>
      <c r="V163" s="38"/>
      <c r="W163" s="38"/>
      <c r="X163" s="53">
        <v>43578.3</v>
      </c>
      <c r="Y163" s="64">
        <v>43578.28</v>
      </c>
      <c r="Z163" s="56">
        <f t="shared" si="2"/>
        <v>99.99995410559842</v>
      </c>
    </row>
    <row r="164" spans="1:26" s="26" customFormat="1">
      <c r="A164" s="22" t="s">
        <v>36</v>
      </c>
      <c r="B164" s="22" t="s">
        <v>37</v>
      </c>
      <c r="C164" s="45" t="s">
        <v>576</v>
      </c>
      <c r="D164" s="24" t="s">
        <v>470</v>
      </c>
      <c r="E164" s="24" t="s">
        <v>426</v>
      </c>
      <c r="F164" s="24" t="s">
        <v>43</v>
      </c>
      <c r="G164" s="24" t="s">
        <v>42</v>
      </c>
      <c r="H164" s="24" t="s">
        <v>577</v>
      </c>
      <c r="I164" s="23" t="s">
        <v>576</v>
      </c>
      <c r="J164" s="25">
        <v>0</v>
      </c>
      <c r="K164" s="38"/>
      <c r="L164" s="38"/>
      <c r="M164" s="38">
        <v>43578.400000000001</v>
      </c>
      <c r="N164" s="38"/>
      <c r="O164" s="38"/>
      <c r="P164" s="38"/>
      <c r="Q164" s="38"/>
      <c r="R164" s="38">
        <v>-0.1</v>
      </c>
      <c r="S164" s="38"/>
      <c r="T164" s="38"/>
      <c r="U164" s="38"/>
      <c r="V164" s="38"/>
      <c r="W164" s="38"/>
      <c r="X164" s="53">
        <v>43578.3</v>
      </c>
      <c r="Y164" s="64">
        <v>43578.28</v>
      </c>
      <c r="Z164" s="56">
        <f t="shared" si="2"/>
        <v>99.99995410559842</v>
      </c>
    </row>
    <row r="165" spans="1:26" s="26" customFormat="1" ht="25.5">
      <c r="A165" s="22" t="s">
        <v>36</v>
      </c>
      <c r="B165" s="22" t="s">
        <v>37</v>
      </c>
      <c r="C165" s="45" t="s">
        <v>44</v>
      </c>
      <c r="D165" s="24" t="s">
        <v>470</v>
      </c>
      <c r="E165" s="24" t="s">
        <v>426</v>
      </c>
      <c r="F165" s="24" t="s">
        <v>45</v>
      </c>
      <c r="G165" s="24" t="s">
        <v>44</v>
      </c>
      <c r="H165" s="24" t="s">
        <v>423</v>
      </c>
      <c r="I165" s="23" t="s">
        <v>422</v>
      </c>
      <c r="J165" s="25">
        <v>0</v>
      </c>
      <c r="K165" s="38"/>
      <c r="L165" s="38"/>
      <c r="M165" s="38">
        <v>58422.2</v>
      </c>
      <c r="N165" s="38"/>
      <c r="O165" s="38"/>
      <c r="P165" s="38"/>
      <c r="Q165" s="38"/>
      <c r="R165" s="38"/>
      <c r="S165" s="38"/>
      <c r="T165" s="38"/>
      <c r="U165" s="38"/>
      <c r="V165" s="38"/>
      <c r="W165" s="38">
        <v>-1645.5</v>
      </c>
      <c r="X165" s="53">
        <v>56776.7</v>
      </c>
      <c r="Y165" s="64">
        <v>56776.639999999999</v>
      </c>
      <c r="Z165" s="56">
        <f t="shared" si="2"/>
        <v>99.999894322847226</v>
      </c>
    </row>
    <row r="166" spans="1:26" s="26" customFormat="1">
      <c r="A166" s="22" t="s">
        <v>36</v>
      </c>
      <c r="B166" s="22" t="s">
        <v>37</v>
      </c>
      <c r="C166" s="45" t="s">
        <v>17</v>
      </c>
      <c r="D166" s="24" t="s">
        <v>470</v>
      </c>
      <c r="E166" s="24" t="s">
        <v>426</v>
      </c>
      <c r="F166" s="24" t="s">
        <v>45</v>
      </c>
      <c r="G166" s="24" t="s">
        <v>44</v>
      </c>
      <c r="H166" s="24" t="s">
        <v>18</v>
      </c>
      <c r="I166" s="23" t="s">
        <v>17</v>
      </c>
      <c r="J166" s="25">
        <v>0</v>
      </c>
      <c r="K166" s="38"/>
      <c r="L166" s="38"/>
      <c r="M166" s="38">
        <v>58422.2</v>
      </c>
      <c r="N166" s="38"/>
      <c r="O166" s="38"/>
      <c r="P166" s="38"/>
      <c r="Q166" s="38"/>
      <c r="R166" s="38"/>
      <c r="S166" s="38"/>
      <c r="T166" s="38"/>
      <c r="U166" s="38"/>
      <c r="V166" s="38"/>
      <c r="W166" s="38">
        <v>-1645.5</v>
      </c>
      <c r="X166" s="53">
        <v>56776.7</v>
      </c>
      <c r="Y166" s="64">
        <v>56776.639999999999</v>
      </c>
      <c r="Z166" s="56">
        <f t="shared" si="2"/>
        <v>99.999894322847226</v>
      </c>
    </row>
    <row r="167" spans="1:26" s="26" customFormat="1" ht="38.25">
      <c r="A167" s="22" t="s">
        <v>36</v>
      </c>
      <c r="B167" s="22" t="s">
        <v>37</v>
      </c>
      <c r="C167" s="45" t="s">
        <v>46</v>
      </c>
      <c r="D167" s="24" t="s">
        <v>470</v>
      </c>
      <c r="E167" s="24" t="s">
        <v>426</v>
      </c>
      <c r="F167" s="24" t="s">
        <v>47</v>
      </c>
      <c r="G167" s="24" t="s">
        <v>46</v>
      </c>
      <c r="H167" s="24" t="s">
        <v>423</v>
      </c>
      <c r="I167" s="23" t="s">
        <v>422</v>
      </c>
      <c r="J167" s="25">
        <v>0</v>
      </c>
      <c r="K167" s="38"/>
      <c r="L167" s="38"/>
      <c r="M167" s="38">
        <v>31459.8</v>
      </c>
      <c r="N167" s="38"/>
      <c r="O167" s="38"/>
      <c r="P167" s="38"/>
      <c r="Q167" s="38"/>
      <c r="R167" s="38"/>
      <c r="S167" s="38"/>
      <c r="T167" s="38"/>
      <c r="U167" s="38"/>
      <c r="V167" s="38"/>
      <c r="W167" s="38">
        <v>-498.6</v>
      </c>
      <c r="X167" s="53">
        <v>30961.200000000001</v>
      </c>
      <c r="Y167" s="64">
        <v>30960.99</v>
      </c>
      <c r="Z167" s="56">
        <f t="shared" si="2"/>
        <v>99.999321731715824</v>
      </c>
    </row>
    <row r="168" spans="1:26" s="26" customFormat="1">
      <c r="A168" s="22" t="s">
        <v>36</v>
      </c>
      <c r="B168" s="22" t="s">
        <v>37</v>
      </c>
      <c r="C168" s="45" t="s">
        <v>42</v>
      </c>
      <c r="D168" s="24" t="s">
        <v>470</v>
      </c>
      <c r="E168" s="24" t="s">
        <v>426</v>
      </c>
      <c r="F168" s="24" t="s">
        <v>48</v>
      </c>
      <c r="G168" s="24" t="s">
        <v>42</v>
      </c>
      <c r="H168" s="24" t="s">
        <v>423</v>
      </c>
      <c r="I168" s="23" t="s">
        <v>422</v>
      </c>
      <c r="J168" s="25">
        <v>0</v>
      </c>
      <c r="K168" s="38"/>
      <c r="L168" s="38"/>
      <c r="M168" s="38">
        <v>13761.6</v>
      </c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53">
        <v>13761.6</v>
      </c>
      <c r="Y168" s="64">
        <v>13761.55</v>
      </c>
      <c r="Z168" s="56">
        <f t="shared" si="2"/>
        <v>99.999636670154629</v>
      </c>
    </row>
    <row r="169" spans="1:26" s="26" customFormat="1">
      <c r="A169" s="22" t="s">
        <v>36</v>
      </c>
      <c r="B169" s="22" t="s">
        <v>37</v>
      </c>
      <c r="C169" s="45" t="s">
        <v>576</v>
      </c>
      <c r="D169" s="24" t="s">
        <v>470</v>
      </c>
      <c r="E169" s="24" t="s">
        <v>426</v>
      </c>
      <c r="F169" s="24" t="s">
        <v>48</v>
      </c>
      <c r="G169" s="24" t="s">
        <v>42</v>
      </c>
      <c r="H169" s="24" t="s">
        <v>577</v>
      </c>
      <c r="I169" s="23" t="s">
        <v>576</v>
      </c>
      <c r="J169" s="25">
        <v>0</v>
      </c>
      <c r="K169" s="38"/>
      <c r="L169" s="38"/>
      <c r="M169" s="38">
        <v>13761.6</v>
      </c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53">
        <v>13761.6</v>
      </c>
      <c r="Y169" s="64">
        <v>13761.55</v>
      </c>
      <c r="Z169" s="56">
        <f t="shared" si="2"/>
        <v>99.999636670154629</v>
      </c>
    </row>
    <row r="170" spans="1:26" s="26" customFormat="1" ht="25.5">
      <c r="A170" s="22" t="s">
        <v>36</v>
      </c>
      <c r="B170" s="22" t="s">
        <v>37</v>
      </c>
      <c r="C170" s="45" t="s">
        <v>44</v>
      </c>
      <c r="D170" s="24" t="s">
        <v>470</v>
      </c>
      <c r="E170" s="24" t="s">
        <v>426</v>
      </c>
      <c r="F170" s="24" t="s">
        <v>49</v>
      </c>
      <c r="G170" s="24" t="s">
        <v>44</v>
      </c>
      <c r="H170" s="24" t="s">
        <v>423</v>
      </c>
      <c r="I170" s="23" t="s">
        <v>422</v>
      </c>
      <c r="J170" s="25">
        <v>0</v>
      </c>
      <c r="K170" s="38"/>
      <c r="L170" s="38"/>
      <c r="M170" s="38">
        <v>17698.2</v>
      </c>
      <c r="N170" s="38"/>
      <c r="O170" s="38"/>
      <c r="P170" s="38"/>
      <c r="Q170" s="38"/>
      <c r="R170" s="38"/>
      <c r="S170" s="38"/>
      <c r="T170" s="38"/>
      <c r="U170" s="38"/>
      <c r="V170" s="38"/>
      <c r="W170" s="38">
        <v>-498.6</v>
      </c>
      <c r="X170" s="53">
        <v>17199.599999999999</v>
      </c>
      <c r="Y170" s="64">
        <v>17199.439999999999</v>
      </c>
      <c r="Z170" s="56">
        <f t="shared" si="2"/>
        <v>99.999069745808043</v>
      </c>
    </row>
    <row r="171" spans="1:26" s="26" customFormat="1">
      <c r="A171" s="22" t="s">
        <v>36</v>
      </c>
      <c r="B171" s="22" t="s">
        <v>37</v>
      </c>
      <c r="C171" s="45" t="s">
        <v>17</v>
      </c>
      <c r="D171" s="24" t="s">
        <v>470</v>
      </c>
      <c r="E171" s="24" t="s">
        <v>426</v>
      </c>
      <c r="F171" s="24" t="s">
        <v>49</v>
      </c>
      <c r="G171" s="24" t="s">
        <v>44</v>
      </c>
      <c r="H171" s="24" t="s">
        <v>18</v>
      </c>
      <c r="I171" s="23" t="s">
        <v>17</v>
      </c>
      <c r="J171" s="25">
        <v>0</v>
      </c>
      <c r="K171" s="38"/>
      <c r="L171" s="38"/>
      <c r="M171" s="38">
        <v>17698.2</v>
      </c>
      <c r="N171" s="38"/>
      <c r="O171" s="38"/>
      <c r="P171" s="38"/>
      <c r="Q171" s="38"/>
      <c r="R171" s="38"/>
      <c r="S171" s="38"/>
      <c r="T171" s="38"/>
      <c r="U171" s="38"/>
      <c r="V171" s="38"/>
      <c r="W171" s="38">
        <v>-498.6</v>
      </c>
      <c r="X171" s="53">
        <v>17199.599999999999</v>
      </c>
      <c r="Y171" s="64">
        <v>17199.439999999999</v>
      </c>
      <c r="Z171" s="56">
        <f t="shared" si="2"/>
        <v>99.999069745808043</v>
      </c>
    </row>
    <row r="172" spans="1:26" s="26" customFormat="1">
      <c r="A172" s="22" t="s">
        <v>36</v>
      </c>
      <c r="B172" s="22" t="s">
        <v>37</v>
      </c>
      <c r="C172" s="45" t="s">
        <v>50</v>
      </c>
      <c r="D172" s="24" t="s">
        <v>470</v>
      </c>
      <c r="E172" s="24" t="s">
        <v>426</v>
      </c>
      <c r="F172" s="24" t="s">
        <v>51</v>
      </c>
      <c r="G172" s="24" t="s">
        <v>50</v>
      </c>
      <c r="H172" s="24" t="s">
        <v>423</v>
      </c>
      <c r="I172" s="23" t="s">
        <v>422</v>
      </c>
      <c r="J172" s="25">
        <v>15334.1</v>
      </c>
      <c r="K172" s="38"/>
      <c r="L172" s="38"/>
      <c r="M172" s="38">
        <v>-14520</v>
      </c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53">
        <v>814.1</v>
      </c>
      <c r="Y172" s="64">
        <v>474.32</v>
      </c>
      <c r="Z172" s="56">
        <f t="shared" si="2"/>
        <v>58.263112639724845</v>
      </c>
    </row>
    <row r="173" spans="1:26" s="26" customFormat="1" hidden="1">
      <c r="A173" s="22" t="s">
        <v>36</v>
      </c>
      <c r="B173" s="22" t="s">
        <v>37</v>
      </c>
      <c r="C173" s="23" t="s">
        <v>52</v>
      </c>
      <c r="D173" s="24" t="s">
        <v>470</v>
      </c>
      <c r="E173" s="24" t="s">
        <v>426</v>
      </c>
      <c r="F173" s="24" t="s">
        <v>53</v>
      </c>
      <c r="G173" s="24" t="s">
        <v>52</v>
      </c>
      <c r="H173" s="24" t="s">
        <v>423</v>
      </c>
      <c r="I173" s="23" t="s">
        <v>422</v>
      </c>
      <c r="J173" s="25">
        <v>14700</v>
      </c>
      <c r="K173" s="38"/>
      <c r="L173" s="38"/>
      <c r="M173" s="38">
        <v>-14700</v>
      </c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9">
        <v>0</v>
      </c>
    </row>
    <row r="174" spans="1:26" s="26" customFormat="1" hidden="1">
      <c r="A174" s="22" t="s">
        <v>36</v>
      </c>
      <c r="B174" s="22" t="s">
        <v>37</v>
      </c>
      <c r="C174" s="23" t="s">
        <v>576</v>
      </c>
      <c r="D174" s="24" t="s">
        <v>470</v>
      </c>
      <c r="E174" s="24" t="s">
        <v>426</v>
      </c>
      <c r="F174" s="24" t="s">
        <v>53</v>
      </c>
      <c r="G174" s="24" t="s">
        <v>52</v>
      </c>
      <c r="H174" s="24" t="s">
        <v>577</v>
      </c>
      <c r="I174" s="23" t="s">
        <v>576</v>
      </c>
      <c r="J174" s="25">
        <v>14700</v>
      </c>
      <c r="K174" s="38"/>
      <c r="L174" s="38"/>
      <c r="M174" s="38">
        <v>-14700</v>
      </c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9">
        <v>0</v>
      </c>
    </row>
    <row r="175" spans="1:26" s="26" customFormat="1">
      <c r="A175" s="22" t="s">
        <v>36</v>
      </c>
      <c r="B175" s="22" t="s">
        <v>37</v>
      </c>
      <c r="C175" s="45" t="s">
        <v>54</v>
      </c>
      <c r="D175" s="24" t="s">
        <v>470</v>
      </c>
      <c r="E175" s="24" t="s">
        <v>426</v>
      </c>
      <c r="F175" s="24" t="s">
        <v>55</v>
      </c>
      <c r="G175" s="24" t="s">
        <v>54</v>
      </c>
      <c r="H175" s="24" t="s">
        <v>423</v>
      </c>
      <c r="I175" s="23" t="s">
        <v>422</v>
      </c>
      <c r="J175" s="25">
        <v>634.1</v>
      </c>
      <c r="K175" s="38"/>
      <c r="L175" s="38"/>
      <c r="M175" s="38">
        <v>180</v>
      </c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53">
        <v>814.1</v>
      </c>
      <c r="Y175" s="64">
        <v>474.32</v>
      </c>
      <c r="Z175" s="56">
        <f t="shared" ref="Z175:Z182" si="3">Y175/X175*100</f>
        <v>58.263112639724845</v>
      </c>
    </row>
    <row r="176" spans="1:26" s="26" customFormat="1">
      <c r="A176" s="22" t="s">
        <v>36</v>
      </c>
      <c r="B176" s="22" t="s">
        <v>37</v>
      </c>
      <c r="C176" s="45" t="s">
        <v>56</v>
      </c>
      <c r="D176" s="24" t="s">
        <v>470</v>
      </c>
      <c r="E176" s="24" t="s">
        <v>426</v>
      </c>
      <c r="F176" s="24" t="s">
        <v>57</v>
      </c>
      <c r="G176" s="24" t="s">
        <v>56</v>
      </c>
      <c r="H176" s="24" t="s">
        <v>423</v>
      </c>
      <c r="I176" s="23" t="s">
        <v>422</v>
      </c>
      <c r="J176" s="25">
        <v>634.1</v>
      </c>
      <c r="K176" s="38"/>
      <c r="L176" s="38"/>
      <c r="M176" s="38">
        <v>180</v>
      </c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53">
        <v>814.1</v>
      </c>
      <c r="Y176" s="64">
        <v>474.32</v>
      </c>
      <c r="Z176" s="56">
        <f t="shared" si="3"/>
        <v>58.263112639724845</v>
      </c>
    </row>
    <row r="177" spans="1:26" s="26" customFormat="1" ht="38.25">
      <c r="A177" s="22" t="s">
        <v>36</v>
      </c>
      <c r="B177" s="22" t="s">
        <v>37</v>
      </c>
      <c r="C177" s="45" t="s">
        <v>58</v>
      </c>
      <c r="D177" s="24" t="s">
        <v>470</v>
      </c>
      <c r="E177" s="24" t="s">
        <v>426</v>
      </c>
      <c r="F177" s="24" t="s">
        <v>57</v>
      </c>
      <c r="G177" s="24" t="s">
        <v>56</v>
      </c>
      <c r="H177" s="24" t="s">
        <v>59</v>
      </c>
      <c r="I177" s="23" t="s">
        <v>58</v>
      </c>
      <c r="J177" s="25">
        <v>634.1</v>
      </c>
      <c r="K177" s="38"/>
      <c r="L177" s="38"/>
      <c r="M177" s="38">
        <v>180</v>
      </c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53">
        <v>814.1</v>
      </c>
      <c r="Y177" s="64">
        <v>474.32</v>
      </c>
      <c r="Z177" s="56">
        <f t="shared" si="3"/>
        <v>58.263112639724845</v>
      </c>
    </row>
    <row r="178" spans="1:26" s="26" customFormat="1">
      <c r="A178" s="22" t="s">
        <v>36</v>
      </c>
      <c r="B178" s="22" t="s">
        <v>37</v>
      </c>
      <c r="C178" s="45" t="s">
        <v>458</v>
      </c>
      <c r="D178" s="24" t="s">
        <v>470</v>
      </c>
      <c r="E178" s="24" t="s">
        <v>426</v>
      </c>
      <c r="F178" s="24" t="s">
        <v>459</v>
      </c>
      <c r="G178" s="24" t="s">
        <v>458</v>
      </c>
      <c r="H178" s="24" t="s">
        <v>423</v>
      </c>
      <c r="I178" s="23" t="s">
        <v>422</v>
      </c>
      <c r="J178" s="25">
        <v>0</v>
      </c>
      <c r="K178" s="38"/>
      <c r="L178" s="38"/>
      <c r="M178" s="38"/>
      <c r="N178" s="38"/>
      <c r="O178" s="38"/>
      <c r="P178" s="38"/>
      <c r="Q178" s="38"/>
      <c r="R178" s="38">
        <v>11926</v>
      </c>
      <c r="S178" s="38"/>
      <c r="T178" s="38"/>
      <c r="U178" s="38"/>
      <c r="V178" s="38"/>
      <c r="W178" s="38"/>
      <c r="X178" s="53">
        <v>11926</v>
      </c>
      <c r="Y178" s="64">
        <v>0</v>
      </c>
      <c r="Z178" s="56">
        <f t="shared" si="3"/>
        <v>0</v>
      </c>
    </row>
    <row r="179" spans="1:26" s="26" customFormat="1" ht="25.5">
      <c r="A179" s="22" t="s">
        <v>36</v>
      </c>
      <c r="B179" s="22" t="s">
        <v>37</v>
      </c>
      <c r="C179" s="45" t="s">
        <v>0</v>
      </c>
      <c r="D179" s="24" t="s">
        <v>470</v>
      </c>
      <c r="E179" s="24" t="s">
        <v>426</v>
      </c>
      <c r="F179" s="24" t="s">
        <v>1</v>
      </c>
      <c r="G179" s="24" t="s">
        <v>0</v>
      </c>
      <c r="H179" s="24" t="s">
        <v>423</v>
      </c>
      <c r="I179" s="23" t="s">
        <v>422</v>
      </c>
      <c r="J179" s="25">
        <v>0</v>
      </c>
      <c r="K179" s="38"/>
      <c r="L179" s="38"/>
      <c r="M179" s="38"/>
      <c r="N179" s="38"/>
      <c r="O179" s="38"/>
      <c r="P179" s="38"/>
      <c r="Q179" s="38"/>
      <c r="R179" s="38">
        <v>11926</v>
      </c>
      <c r="S179" s="38"/>
      <c r="T179" s="38"/>
      <c r="U179" s="38"/>
      <c r="V179" s="38"/>
      <c r="W179" s="38"/>
      <c r="X179" s="53">
        <v>11926</v>
      </c>
      <c r="Y179" s="64">
        <v>0</v>
      </c>
      <c r="Z179" s="56">
        <f t="shared" si="3"/>
        <v>0</v>
      </c>
    </row>
    <row r="180" spans="1:26" s="26" customFormat="1" ht="38.25">
      <c r="A180" s="22" t="s">
        <v>36</v>
      </c>
      <c r="B180" s="22" t="s">
        <v>37</v>
      </c>
      <c r="C180" s="45" t="s">
        <v>6</v>
      </c>
      <c r="D180" s="24" t="s">
        <v>470</v>
      </c>
      <c r="E180" s="24" t="s">
        <v>426</v>
      </c>
      <c r="F180" s="24" t="s">
        <v>7</v>
      </c>
      <c r="G180" s="24" t="s">
        <v>6</v>
      </c>
      <c r="H180" s="24" t="s">
        <v>423</v>
      </c>
      <c r="I180" s="23" t="s">
        <v>422</v>
      </c>
      <c r="J180" s="25">
        <v>0</v>
      </c>
      <c r="K180" s="38"/>
      <c r="L180" s="38"/>
      <c r="M180" s="38"/>
      <c r="N180" s="38"/>
      <c r="O180" s="38"/>
      <c r="P180" s="38"/>
      <c r="Q180" s="38"/>
      <c r="R180" s="38">
        <v>11926</v>
      </c>
      <c r="S180" s="38"/>
      <c r="T180" s="38"/>
      <c r="U180" s="38"/>
      <c r="V180" s="38"/>
      <c r="W180" s="38"/>
      <c r="X180" s="53">
        <v>11926</v>
      </c>
      <c r="Y180" s="64">
        <v>0</v>
      </c>
      <c r="Z180" s="56">
        <f t="shared" si="3"/>
        <v>0</v>
      </c>
    </row>
    <row r="181" spans="1:26" s="26" customFormat="1">
      <c r="A181" s="22" t="s">
        <v>36</v>
      </c>
      <c r="B181" s="22" t="s">
        <v>37</v>
      </c>
      <c r="C181" s="45" t="s">
        <v>434</v>
      </c>
      <c r="D181" s="24" t="s">
        <v>470</v>
      </c>
      <c r="E181" s="24" t="s">
        <v>426</v>
      </c>
      <c r="F181" s="24" t="s">
        <v>7</v>
      </c>
      <c r="G181" s="24" t="s">
        <v>6</v>
      </c>
      <c r="H181" s="24" t="s">
        <v>435</v>
      </c>
      <c r="I181" s="23" t="s">
        <v>434</v>
      </c>
      <c r="J181" s="25">
        <v>0</v>
      </c>
      <c r="K181" s="38"/>
      <c r="L181" s="38"/>
      <c r="M181" s="38"/>
      <c r="N181" s="38"/>
      <c r="O181" s="38"/>
      <c r="P181" s="38"/>
      <c r="Q181" s="38"/>
      <c r="R181" s="38">
        <v>11926</v>
      </c>
      <c r="S181" s="38"/>
      <c r="T181" s="38"/>
      <c r="U181" s="38"/>
      <c r="V181" s="38"/>
      <c r="W181" s="38"/>
      <c r="X181" s="53">
        <v>11926</v>
      </c>
      <c r="Y181" s="64">
        <v>0</v>
      </c>
      <c r="Z181" s="56">
        <f t="shared" si="3"/>
        <v>0</v>
      </c>
    </row>
    <row r="182" spans="1:26" s="26" customFormat="1">
      <c r="A182" s="22" t="s">
        <v>36</v>
      </c>
      <c r="B182" s="22" t="s">
        <v>37</v>
      </c>
      <c r="C182" s="45" t="s">
        <v>542</v>
      </c>
      <c r="D182" s="24" t="s">
        <v>470</v>
      </c>
      <c r="E182" s="24" t="s">
        <v>426</v>
      </c>
      <c r="F182" s="24" t="s">
        <v>543</v>
      </c>
      <c r="G182" s="24" t="s">
        <v>542</v>
      </c>
      <c r="H182" s="24" t="s">
        <v>423</v>
      </c>
      <c r="I182" s="23" t="s">
        <v>422</v>
      </c>
      <c r="J182" s="25">
        <v>4650</v>
      </c>
      <c r="K182" s="38"/>
      <c r="L182" s="38"/>
      <c r="M182" s="38">
        <v>938.4</v>
      </c>
      <c r="N182" s="38"/>
      <c r="O182" s="38"/>
      <c r="P182" s="38"/>
      <c r="Q182" s="38"/>
      <c r="R182" s="38">
        <v>636</v>
      </c>
      <c r="S182" s="38"/>
      <c r="T182" s="38"/>
      <c r="U182" s="38"/>
      <c r="V182" s="38"/>
      <c r="W182" s="38">
        <v>-5892</v>
      </c>
      <c r="X182" s="53">
        <v>332.4</v>
      </c>
      <c r="Y182" s="64">
        <v>282.33</v>
      </c>
      <c r="Z182" s="56">
        <f t="shared" si="3"/>
        <v>84.936823104693133</v>
      </c>
    </row>
    <row r="183" spans="1:26" s="26" customFormat="1" hidden="1">
      <c r="A183" s="22" t="s">
        <v>36</v>
      </c>
      <c r="B183" s="22" t="s">
        <v>37</v>
      </c>
      <c r="C183" s="23" t="s">
        <v>544</v>
      </c>
      <c r="D183" s="24" t="s">
        <v>470</v>
      </c>
      <c r="E183" s="24" t="s">
        <v>426</v>
      </c>
      <c r="F183" s="24" t="s">
        <v>545</v>
      </c>
      <c r="G183" s="24" t="s">
        <v>544</v>
      </c>
      <c r="H183" s="24" t="s">
        <v>423</v>
      </c>
      <c r="I183" s="23" t="s">
        <v>422</v>
      </c>
      <c r="J183" s="25">
        <v>0</v>
      </c>
      <c r="K183" s="38"/>
      <c r="L183" s="38"/>
      <c r="M183" s="38"/>
      <c r="N183" s="38"/>
      <c r="O183" s="38"/>
      <c r="P183" s="38"/>
      <c r="Q183" s="38"/>
      <c r="R183" s="38">
        <v>636</v>
      </c>
      <c r="S183" s="38"/>
      <c r="T183" s="38"/>
      <c r="U183" s="38"/>
      <c r="V183" s="38"/>
      <c r="W183" s="38">
        <v>-636</v>
      </c>
      <c r="X183" s="39">
        <v>0</v>
      </c>
    </row>
    <row r="184" spans="1:26" s="26" customFormat="1" hidden="1">
      <c r="A184" s="22" t="s">
        <v>36</v>
      </c>
      <c r="B184" s="22" t="s">
        <v>37</v>
      </c>
      <c r="C184" s="23" t="s">
        <v>434</v>
      </c>
      <c r="D184" s="24" t="s">
        <v>470</v>
      </c>
      <c r="E184" s="24" t="s">
        <v>426</v>
      </c>
      <c r="F184" s="24" t="s">
        <v>545</v>
      </c>
      <c r="G184" s="24" t="s">
        <v>544</v>
      </c>
      <c r="H184" s="24" t="s">
        <v>435</v>
      </c>
      <c r="I184" s="23" t="s">
        <v>434</v>
      </c>
      <c r="J184" s="25">
        <v>0</v>
      </c>
      <c r="K184" s="38"/>
      <c r="L184" s="38"/>
      <c r="M184" s="38"/>
      <c r="N184" s="38"/>
      <c r="O184" s="38"/>
      <c r="P184" s="38"/>
      <c r="Q184" s="38"/>
      <c r="R184" s="38">
        <v>636</v>
      </c>
      <c r="S184" s="38"/>
      <c r="T184" s="38"/>
      <c r="U184" s="38"/>
      <c r="V184" s="38"/>
      <c r="W184" s="38">
        <v>-636</v>
      </c>
      <c r="X184" s="39">
        <v>0</v>
      </c>
    </row>
    <row r="185" spans="1:26" s="26" customFormat="1" ht="38.25">
      <c r="A185" s="22" t="s">
        <v>36</v>
      </c>
      <c r="B185" s="22" t="s">
        <v>37</v>
      </c>
      <c r="C185" s="45" t="s">
        <v>546</v>
      </c>
      <c r="D185" s="24" t="s">
        <v>470</v>
      </c>
      <c r="E185" s="24" t="s">
        <v>426</v>
      </c>
      <c r="F185" s="24" t="s">
        <v>547</v>
      </c>
      <c r="G185" s="24" t="s">
        <v>546</v>
      </c>
      <c r="H185" s="24" t="s">
        <v>423</v>
      </c>
      <c r="I185" s="23" t="s">
        <v>422</v>
      </c>
      <c r="J185" s="25">
        <v>4650</v>
      </c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>
        <v>-4600</v>
      </c>
      <c r="X185" s="53">
        <v>50</v>
      </c>
      <c r="Y185" s="64">
        <v>0</v>
      </c>
      <c r="Z185" s="56">
        <f t="shared" ref="Z185:Z196" si="4">Y185/X185*100</f>
        <v>0</v>
      </c>
    </row>
    <row r="186" spans="1:26" s="26" customFormat="1">
      <c r="A186" s="22" t="s">
        <v>36</v>
      </c>
      <c r="B186" s="22" t="s">
        <v>37</v>
      </c>
      <c r="C186" s="45" t="s">
        <v>434</v>
      </c>
      <c r="D186" s="24" t="s">
        <v>470</v>
      </c>
      <c r="E186" s="24" t="s">
        <v>426</v>
      </c>
      <c r="F186" s="24" t="s">
        <v>547</v>
      </c>
      <c r="G186" s="24" t="s">
        <v>546</v>
      </c>
      <c r="H186" s="24" t="s">
        <v>435</v>
      </c>
      <c r="I186" s="23" t="s">
        <v>434</v>
      </c>
      <c r="J186" s="25">
        <v>4650</v>
      </c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>
        <v>-4600</v>
      </c>
      <c r="X186" s="53">
        <v>50</v>
      </c>
      <c r="Y186" s="64">
        <v>0</v>
      </c>
      <c r="Z186" s="56">
        <f t="shared" si="4"/>
        <v>0</v>
      </c>
    </row>
    <row r="187" spans="1:26" s="26" customFormat="1" ht="38.25">
      <c r="A187" s="22" t="s">
        <v>36</v>
      </c>
      <c r="B187" s="22" t="s">
        <v>37</v>
      </c>
      <c r="C187" s="45" t="s">
        <v>60</v>
      </c>
      <c r="D187" s="24" t="s">
        <v>470</v>
      </c>
      <c r="E187" s="24" t="s">
        <v>426</v>
      </c>
      <c r="F187" s="24" t="s">
        <v>61</v>
      </c>
      <c r="G187" s="24" t="s">
        <v>60</v>
      </c>
      <c r="H187" s="24" t="s">
        <v>423</v>
      </c>
      <c r="I187" s="23" t="s">
        <v>422</v>
      </c>
      <c r="J187" s="25">
        <v>0</v>
      </c>
      <c r="K187" s="38"/>
      <c r="L187" s="38"/>
      <c r="M187" s="38">
        <v>938.4</v>
      </c>
      <c r="N187" s="38"/>
      <c r="O187" s="38"/>
      <c r="P187" s="38"/>
      <c r="Q187" s="38"/>
      <c r="R187" s="38"/>
      <c r="S187" s="38"/>
      <c r="T187" s="38"/>
      <c r="U187" s="38"/>
      <c r="V187" s="38"/>
      <c r="W187" s="38">
        <v>-656</v>
      </c>
      <c r="X187" s="53">
        <v>282.39999999999998</v>
      </c>
      <c r="Y187" s="64">
        <v>282.33</v>
      </c>
      <c r="Z187" s="56">
        <f t="shared" si="4"/>
        <v>99.975212464589234</v>
      </c>
    </row>
    <row r="188" spans="1:26" s="26" customFormat="1">
      <c r="A188" s="22" t="s">
        <v>36</v>
      </c>
      <c r="B188" s="22" t="s">
        <v>37</v>
      </c>
      <c r="C188" s="45" t="s">
        <v>576</v>
      </c>
      <c r="D188" s="24" t="s">
        <v>470</v>
      </c>
      <c r="E188" s="24" t="s">
        <v>426</v>
      </c>
      <c r="F188" s="24" t="s">
        <v>61</v>
      </c>
      <c r="G188" s="24" t="s">
        <v>60</v>
      </c>
      <c r="H188" s="24" t="s">
        <v>577</v>
      </c>
      <c r="I188" s="23" t="s">
        <v>576</v>
      </c>
      <c r="J188" s="25">
        <v>0</v>
      </c>
      <c r="K188" s="38"/>
      <c r="L188" s="38"/>
      <c r="M188" s="38">
        <v>938.4</v>
      </c>
      <c r="N188" s="38"/>
      <c r="O188" s="38"/>
      <c r="P188" s="38"/>
      <c r="Q188" s="38"/>
      <c r="R188" s="38"/>
      <c r="S188" s="38"/>
      <c r="T188" s="38"/>
      <c r="U188" s="38"/>
      <c r="V188" s="38"/>
      <c r="W188" s="38">
        <v>-656</v>
      </c>
      <c r="X188" s="53">
        <v>282.39999999999998</v>
      </c>
      <c r="Y188" s="64">
        <v>282.33</v>
      </c>
      <c r="Z188" s="56">
        <f t="shared" si="4"/>
        <v>99.975212464589234</v>
      </c>
    </row>
    <row r="189" spans="1:26" s="21" customFormat="1">
      <c r="A189" s="17" t="s">
        <v>62</v>
      </c>
      <c r="B189" s="17" t="s">
        <v>63</v>
      </c>
      <c r="C189" s="44" t="s">
        <v>63</v>
      </c>
      <c r="D189" s="19" t="s">
        <v>470</v>
      </c>
      <c r="E189" s="19" t="s">
        <v>429</v>
      </c>
      <c r="F189" s="19" t="s">
        <v>421</v>
      </c>
      <c r="G189" s="19" t="s">
        <v>422</v>
      </c>
      <c r="H189" s="19" t="s">
        <v>423</v>
      </c>
      <c r="I189" s="18" t="s">
        <v>422</v>
      </c>
      <c r="J189" s="20">
        <v>17367.2</v>
      </c>
      <c r="K189" s="36"/>
      <c r="L189" s="36"/>
      <c r="M189" s="36">
        <v>1321.2</v>
      </c>
      <c r="N189" s="36"/>
      <c r="O189" s="36"/>
      <c r="P189" s="36"/>
      <c r="Q189" s="36"/>
      <c r="R189" s="36">
        <v>12710.1</v>
      </c>
      <c r="S189" s="36"/>
      <c r="T189" s="36"/>
      <c r="U189" s="36"/>
      <c r="V189" s="36">
        <v>39.1</v>
      </c>
      <c r="W189" s="36">
        <v>-1246</v>
      </c>
      <c r="X189" s="52">
        <v>30191.599999999999</v>
      </c>
      <c r="Y189" s="65">
        <v>27721.56</v>
      </c>
      <c r="Z189" s="57">
        <f t="shared" si="4"/>
        <v>91.818784032644857</v>
      </c>
    </row>
    <row r="190" spans="1:26" s="26" customFormat="1">
      <c r="A190" s="22" t="s">
        <v>62</v>
      </c>
      <c r="B190" s="22" t="s">
        <v>63</v>
      </c>
      <c r="C190" s="45" t="s">
        <v>64</v>
      </c>
      <c r="D190" s="24" t="s">
        <v>470</v>
      </c>
      <c r="E190" s="24" t="s">
        <v>429</v>
      </c>
      <c r="F190" s="24" t="s">
        <v>65</v>
      </c>
      <c r="G190" s="24" t="s">
        <v>64</v>
      </c>
      <c r="H190" s="24" t="s">
        <v>423</v>
      </c>
      <c r="I190" s="23" t="s">
        <v>422</v>
      </c>
      <c r="J190" s="25">
        <v>0</v>
      </c>
      <c r="K190" s="38"/>
      <c r="L190" s="38"/>
      <c r="M190" s="38">
        <v>1321.2</v>
      </c>
      <c r="N190" s="38"/>
      <c r="O190" s="38"/>
      <c r="P190" s="38"/>
      <c r="Q190" s="38"/>
      <c r="R190" s="38">
        <v>0</v>
      </c>
      <c r="S190" s="38"/>
      <c r="T190" s="38"/>
      <c r="U190" s="38"/>
      <c r="V190" s="38"/>
      <c r="W190" s="38">
        <v>76.7</v>
      </c>
      <c r="X190" s="53">
        <v>1397.9</v>
      </c>
      <c r="Y190" s="64">
        <v>1397.84</v>
      </c>
      <c r="Z190" s="56">
        <f t="shared" si="4"/>
        <v>99.995707847485505</v>
      </c>
    </row>
    <row r="191" spans="1:26" s="26" customFormat="1">
      <c r="A191" s="22" t="s">
        <v>62</v>
      </c>
      <c r="B191" s="22" t="s">
        <v>63</v>
      </c>
      <c r="C191" s="45" t="s">
        <v>66</v>
      </c>
      <c r="D191" s="24" t="s">
        <v>470</v>
      </c>
      <c r="E191" s="24" t="s">
        <v>429</v>
      </c>
      <c r="F191" s="24" t="s">
        <v>67</v>
      </c>
      <c r="G191" s="24" t="s">
        <v>66</v>
      </c>
      <c r="H191" s="24" t="s">
        <v>423</v>
      </c>
      <c r="I191" s="23" t="s">
        <v>422</v>
      </c>
      <c r="J191" s="25">
        <v>0</v>
      </c>
      <c r="K191" s="38"/>
      <c r="L191" s="38"/>
      <c r="M191" s="38">
        <v>1321.2</v>
      </c>
      <c r="N191" s="38"/>
      <c r="O191" s="38"/>
      <c r="P191" s="38"/>
      <c r="Q191" s="38"/>
      <c r="R191" s="38">
        <v>0</v>
      </c>
      <c r="S191" s="38"/>
      <c r="T191" s="38"/>
      <c r="U191" s="38"/>
      <c r="V191" s="38"/>
      <c r="W191" s="38">
        <v>76.7</v>
      </c>
      <c r="X191" s="53">
        <v>1397.9</v>
      </c>
      <c r="Y191" s="64">
        <v>1397.84</v>
      </c>
      <c r="Z191" s="56">
        <f t="shared" si="4"/>
        <v>99.995707847485505</v>
      </c>
    </row>
    <row r="192" spans="1:26" s="26" customFormat="1" ht="57" customHeight="1">
      <c r="A192" s="22" t="s">
        <v>62</v>
      </c>
      <c r="B192" s="22" t="s">
        <v>63</v>
      </c>
      <c r="C192" s="45" t="s">
        <v>68</v>
      </c>
      <c r="D192" s="24" t="s">
        <v>470</v>
      </c>
      <c r="E192" s="24" t="s">
        <v>429</v>
      </c>
      <c r="F192" s="24" t="s">
        <v>69</v>
      </c>
      <c r="G192" s="24" t="s">
        <v>68</v>
      </c>
      <c r="H192" s="24" t="s">
        <v>423</v>
      </c>
      <c r="I192" s="23" t="s">
        <v>422</v>
      </c>
      <c r="J192" s="25">
        <v>0</v>
      </c>
      <c r="K192" s="38"/>
      <c r="L192" s="38"/>
      <c r="M192" s="38">
        <v>1321.2</v>
      </c>
      <c r="N192" s="38"/>
      <c r="O192" s="38"/>
      <c r="P192" s="38"/>
      <c r="Q192" s="38"/>
      <c r="R192" s="38">
        <v>0</v>
      </c>
      <c r="S192" s="38"/>
      <c r="T192" s="38"/>
      <c r="U192" s="38"/>
      <c r="V192" s="38"/>
      <c r="W192" s="38">
        <v>76.7</v>
      </c>
      <c r="X192" s="53">
        <v>1397.9</v>
      </c>
      <c r="Y192" s="64">
        <v>1397.84</v>
      </c>
      <c r="Z192" s="56">
        <f t="shared" si="4"/>
        <v>99.995707847485505</v>
      </c>
    </row>
    <row r="193" spans="1:27" s="26" customFormat="1">
      <c r="A193" s="22" t="s">
        <v>62</v>
      </c>
      <c r="B193" s="22" t="s">
        <v>63</v>
      </c>
      <c r="C193" s="45" t="s">
        <v>576</v>
      </c>
      <c r="D193" s="24" t="s">
        <v>470</v>
      </c>
      <c r="E193" s="24" t="s">
        <v>429</v>
      </c>
      <c r="F193" s="24" t="s">
        <v>69</v>
      </c>
      <c r="G193" s="24" t="s">
        <v>68</v>
      </c>
      <c r="H193" s="24" t="s">
        <v>577</v>
      </c>
      <c r="I193" s="23" t="s">
        <v>576</v>
      </c>
      <c r="J193" s="25">
        <v>0</v>
      </c>
      <c r="K193" s="38"/>
      <c r="L193" s="38"/>
      <c r="M193" s="38">
        <v>1321.2</v>
      </c>
      <c r="N193" s="38"/>
      <c r="O193" s="38"/>
      <c r="P193" s="38"/>
      <c r="Q193" s="38"/>
      <c r="R193" s="38">
        <v>0</v>
      </c>
      <c r="S193" s="38"/>
      <c r="T193" s="38"/>
      <c r="U193" s="38"/>
      <c r="V193" s="38"/>
      <c r="W193" s="38">
        <v>76.7</v>
      </c>
      <c r="X193" s="53">
        <v>1397.9</v>
      </c>
      <c r="Y193" s="64">
        <v>1397.84</v>
      </c>
      <c r="Z193" s="56">
        <f t="shared" si="4"/>
        <v>99.995707847485505</v>
      </c>
    </row>
    <row r="194" spans="1:27" s="26" customFormat="1">
      <c r="A194" s="22" t="s">
        <v>62</v>
      </c>
      <c r="B194" s="22" t="s">
        <v>63</v>
      </c>
      <c r="C194" s="45" t="s">
        <v>458</v>
      </c>
      <c r="D194" s="24" t="s">
        <v>470</v>
      </c>
      <c r="E194" s="24" t="s">
        <v>429</v>
      </c>
      <c r="F194" s="24" t="s">
        <v>459</v>
      </c>
      <c r="G194" s="24" t="s">
        <v>458</v>
      </c>
      <c r="H194" s="24" t="s">
        <v>423</v>
      </c>
      <c r="I194" s="23" t="s">
        <v>422</v>
      </c>
      <c r="J194" s="25">
        <v>0</v>
      </c>
      <c r="K194" s="38"/>
      <c r="L194" s="38"/>
      <c r="M194" s="38"/>
      <c r="N194" s="38"/>
      <c r="O194" s="38"/>
      <c r="P194" s="38"/>
      <c r="Q194" s="38"/>
      <c r="R194" s="38">
        <v>12220</v>
      </c>
      <c r="S194" s="38"/>
      <c r="T194" s="38"/>
      <c r="U194" s="38"/>
      <c r="V194" s="38">
        <v>0</v>
      </c>
      <c r="W194" s="38">
        <v>-251.7</v>
      </c>
      <c r="X194" s="53">
        <v>11968.3</v>
      </c>
      <c r="Y194" s="64">
        <v>11968.29</v>
      </c>
      <c r="Z194" s="56">
        <f t="shared" si="4"/>
        <v>99.99991644594472</v>
      </c>
    </row>
    <row r="195" spans="1:27" s="26" customFormat="1" ht="38.25">
      <c r="A195" s="22" t="s">
        <v>62</v>
      </c>
      <c r="B195" s="22" t="s">
        <v>63</v>
      </c>
      <c r="C195" s="45" t="s">
        <v>70</v>
      </c>
      <c r="D195" s="24" t="s">
        <v>470</v>
      </c>
      <c r="E195" s="24" t="s">
        <v>429</v>
      </c>
      <c r="F195" s="24" t="s">
        <v>71</v>
      </c>
      <c r="G195" s="24" t="s">
        <v>70</v>
      </c>
      <c r="H195" s="24" t="s">
        <v>423</v>
      </c>
      <c r="I195" s="23" t="s">
        <v>422</v>
      </c>
      <c r="J195" s="25">
        <v>0</v>
      </c>
      <c r="K195" s="38"/>
      <c r="L195" s="38"/>
      <c r="M195" s="38"/>
      <c r="N195" s="38"/>
      <c r="O195" s="38"/>
      <c r="P195" s="38"/>
      <c r="Q195" s="38"/>
      <c r="R195" s="38">
        <v>12220</v>
      </c>
      <c r="S195" s="38"/>
      <c r="T195" s="38"/>
      <c r="U195" s="38"/>
      <c r="V195" s="38">
        <v>0</v>
      </c>
      <c r="W195" s="38">
        <v>-251.7</v>
      </c>
      <c r="X195" s="53">
        <v>11968.3</v>
      </c>
      <c r="Y195" s="64">
        <v>11968.29</v>
      </c>
      <c r="Z195" s="56">
        <f t="shared" si="4"/>
        <v>99.99991644594472</v>
      </c>
    </row>
    <row r="196" spans="1:27" s="26" customFormat="1" ht="51">
      <c r="A196" s="22" t="s">
        <v>62</v>
      </c>
      <c r="B196" s="22" t="s">
        <v>63</v>
      </c>
      <c r="C196" s="45" t="s">
        <v>72</v>
      </c>
      <c r="D196" s="24" t="s">
        <v>470</v>
      </c>
      <c r="E196" s="24" t="s">
        <v>429</v>
      </c>
      <c r="F196" s="24" t="s">
        <v>73</v>
      </c>
      <c r="G196" s="24" t="s">
        <v>72</v>
      </c>
      <c r="H196" s="24" t="s">
        <v>423</v>
      </c>
      <c r="I196" s="23" t="s">
        <v>422</v>
      </c>
      <c r="J196" s="25">
        <v>0</v>
      </c>
      <c r="K196" s="38"/>
      <c r="L196" s="38"/>
      <c r="M196" s="38"/>
      <c r="N196" s="38"/>
      <c r="O196" s="38"/>
      <c r="P196" s="38"/>
      <c r="Q196" s="38"/>
      <c r="R196" s="38">
        <v>12220</v>
      </c>
      <c r="S196" s="38"/>
      <c r="T196" s="38"/>
      <c r="U196" s="38"/>
      <c r="V196" s="38">
        <v>0</v>
      </c>
      <c r="W196" s="38">
        <v>-251.7</v>
      </c>
      <c r="X196" s="53">
        <v>11968.3</v>
      </c>
      <c r="Y196" s="64">
        <v>11968.29</v>
      </c>
      <c r="Z196" s="56">
        <f t="shared" si="4"/>
        <v>99.99991644594472</v>
      </c>
    </row>
    <row r="197" spans="1:27" s="26" customFormat="1" hidden="1">
      <c r="A197" s="22" t="s">
        <v>62</v>
      </c>
      <c r="B197" s="22" t="s">
        <v>63</v>
      </c>
      <c r="C197" s="23" t="s">
        <v>17</v>
      </c>
      <c r="D197" s="24" t="s">
        <v>470</v>
      </c>
      <c r="E197" s="24" t="s">
        <v>429</v>
      </c>
      <c r="F197" s="24" t="s">
        <v>73</v>
      </c>
      <c r="G197" s="24" t="s">
        <v>72</v>
      </c>
      <c r="H197" s="24" t="s">
        <v>18</v>
      </c>
      <c r="I197" s="23" t="s">
        <v>17</v>
      </c>
      <c r="J197" s="25">
        <v>0</v>
      </c>
      <c r="K197" s="38"/>
      <c r="L197" s="38"/>
      <c r="M197" s="38"/>
      <c r="N197" s="38"/>
      <c r="O197" s="38"/>
      <c r="P197" s="38"/>
      <c r="Q197" s="38"/>
      <c r="R197" s="38">
        <v>12220</v>
      </c>
      <c r="S197" s="38"/>
      <c r="T197" s="38"/>
      <c r="U197" s="38"/>
      <c r="V197" s="38">
        <v>-12220</v>
      </c>
      <c r="W197" s="38"/>
      <c r="X197" s="39">
        <v>0</v>
      </c>
    </row>
    <row r="198" spans="1:27" s="26" customFormat="1" ht="25.5">
      <c r="A198" s="22" t="s">
        <v>62</v>
      </c>
      <c r="B198" s="22" t="s">
        <v>63</v>
      </c>
      <c r="C198" s="45" t="s">
        <v>74</v>
      </c>
      <c r="D198" s="24" t="s">
        <v>470</v>
      </c>
      <c r="E198" s="24" t="s">
        <v>429</v>
      </c>
      <c r="F198" s="24" t="s">
        <v>73</v>
      </c>
      <c r="G198" s="24" t="s">
        <v>72</v>
      </c>
      <c r="H198" s="24" t="s">
        <v>75</v>
      </c>
      <c r="I198" s="23" t="s">
        <v>74</v>
      </c>
      <c r="J198" s="25">
        <v>0</v>
      </c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>
        <v>12220</v>
      </c>
      <c r="W198" s="38">
        <v>-251.7</v>
      </c>
      <c r="X198" s="53">
        <v>11968.3</v>
      </c>
      <c r="Y198" s="64">
        <v>11968.29</v>
      </c>
      <c r="Z198" s="56">
        <f t="shared" ref="Z198:Z207" si="5">Y198/X198*100</f>
        <v>99.99991644594472</v>
      </c>
    </row>
    <row r="199" spans="1:27" s="26" customFormat="1">
      <c r="A199" s="22" t="s">
        <v>62</v>
      </c>
      <c r="B199" s="22" t="s">
        <v>63</v>
      </c>
      <c r="C199" s="45" t="s">
        <v>542</v>
      </c>
      <c r="D199" s="24" t="s">
        <v>470</v>
      </c>
      <c r="E199" s="24" t="s">
        <v>429</v>
      </c>
      <c r="F199" s="24" t="s">
        <v>543</v>
      </c>
      <c r="G199" s="24" t="s">
        <v>542</v>
      </c>
      <c r="H199" s="24" t="s">
        <v>423</v>
      </c>
      <c r="I199" s="23" t="s">
        <v>422</v>
      </c>
      <c r="J199" s="25">
        <v>17367.2</v>
      </c>
      <c r="K199" s="38"/>
      <c r="L199" s="38"/>
      <c r="M199" s="38">
        <v>0</v>
      </c>
      <c r="N199" s="38"/>
      <c r="O199" s="38"/>
      <c r="P199" s="38"/>
      <c r="Q199" s="38"/>
      <c r="R199" s="38">
        <v>490.1</v>
      </c>
      <c r="S199" s="38"/>
      <c r="T199" s="38"/>
      <c r="U199" s="38"/>
      <c r="V199" s="38">
        <v>39.1</v>
      </c>
      <c r="W199" s="38">
        <v>-1071</v>
      </c>
      <c r="X199" s="53">
        <v>16825.400000000001</v>
      </c>
      <c r="Y199" s="64">
        <v>14355.43</v>
      </c>
      <c r="Z199" s="56">
        <f t="shared" si="5"/>
        <v>85.319992392454253</v>
      </c>
      <c r="AA199" s="58"/>
    </row>
    <row r="200" spans="1:27" s="26" customFormat="1" ht="38.25">
      <c r="A200" s="22" t="s">
        <v>62</v>
      </c>
      <c r="B200" s="22" t="s">
        <v>63</v>
      </c>
      <c r="C200" s="45" t="s">
        <v>76</v>
      </c>
      <c r="D200" s="24" t="s">
        <v>470</v>
      </c>
      <c r="E200" s="24" t="s">
        <v>429</v>
      </c>
      <c r="F200" s="24" t="s">
        <v>77</v>
      </c>
      <c r="G200" s="24" t="s">
        <v>76</v>
      </c>
      <c r="H200" s="24" t="s">
        <v>423</v>
      </c>
      <c r="I200" s="23" t="s">
        <v>422</v>
      </c>
      <c r="J200" s="25">
        <v>15917.2</v>
      </c>
      <c r="K200" s="38"/>
      <c r="L200" s="38"/>
      <c r="M200" s="38">
        <v>0</v>
      </c>
      <c r="N200" s="38"/>
      <c r="O200" s="38"/>
      <c r="P200" s="38"/>
      <c r="Q200" s="38"/>
      <c r="R200" s="38">
        <v>490.1</v>
      </c>
      <c r="S200" s="38"/>
      <c r="T200" s="38"/>
      <c r="U200" s="38"/>
      <c r="V200" s="38">
        <v>39.1</v>
      </c>
      <c r="W200" s="38">
        <v>-1071</v>
      </c>
      <c r="X200" s="53">
        <v>15375.4</v>
      </c>
      <c r="Y200" s="64">
        <v>12910.82</v>
      </c>
      <c r="Z200" s="56">
        <f t="shared" si="5"/>
        <v>83.970628406415443</v>
      </c>
    </row>
    <row r="201" spans="1:27" s="26" customFormat="1">
      <c r="A201" s="22" t="s">
        <v>62</v>
      </c>
      <c r="B201" s="22" t="s">
        <v>63</v>
      </c>
      <c r="C201" s="45" t="s">
        <v>17</v>
      </c>
      <c r="D201" s="24" t="s">
        <v>470</v>
      </c>
      <c r="E201" s="24" t="s">
        <v>429</v>
      </c>
      <c r="F201" s="24" t="s">
        <v>77</v>
      </c>
      <c r="G201" s="24" t="s">
        <v>76</v>
      </c>
      <c r="H201" s="24" t="s">
        <v>18</v>
      </c>
      <c r="I201" s="23" t="s">
        <v>17</v>
      </c>
      <c r="J201" s="25">
        <v>15917.2</v>
      </c>
      <c r="K201" s="38"/>
      <c r="L201" s="38"/>
      <c r="M201" s="38">
        <v>-1065</v>
      </c>
      <c r="N201" s="38"/>
      <c r="O201" s="38"/>
      <c r="P201" s="38"/>
      <c r="Q201" s="38"/>
      <c r="R201" s="38"/>
      <c r="S201" s="38"/>
      <c r="T201" s="38"/>
      <c r="U201" s="38"/>
      <c r="V201" s="38">
        <v>-3800</v>
      </c>
      <c r="W201" s="38">
        <v>-1033.5</v>
      </c>
      <c r="X201" s="53">
        <v>10018.700000000001</v>
      </c>
      <c r="Y201" s="64">
        <v>7763.41</v>
      </c>
      <c r="Z201" s="56">
        <f t="shared" si="5"/>
        <v>77.489195204966705</v>
      </c>
    </row>
    <row r="202" spans="1:27" s="26" customFormat="1">
      <c r="A202" s="22" t="s">
        <v>62</v>
      </c>
      <c r="B202" s="22" t="s">
        <v>63</v>
      </c>
      <c r="C202" s="45" t="s">
        <v>434</v>
      </c>
      <c r="D202" s="24" t="s">
        <v>470</v>
      </c>
      <c r="E202" s="24" t="s">
        <v>429</v>
      </c>
      <c r="F202" s="24" t="s">
        <v>77</v>
      </c>
      <c r="G202" s="24" t="s">
        <v>76</v>
      </c>
      <c r="H202" s="24" t="s">
        <v>435</v>
      </c>
      <c r="I202" s="23" t="s">
        <v>434</v>
      </c>
      <c r="J202" s="25">
        <v>0</v>
      </c>
      <c r="K202" s="38"/>
      <c r="L202" s="38"/>
      <c r="M202" s="38">
        <v>1065</v>
      </c>
      <c r="N202" s="38"/>
      <c r="O202" s="38"/>
      <c r="P202" s="38"/>
      <c r="Q202" s="38"/>
      <c r="R202" s="38">
        <v>490.1</v>
      </c>
      <c r="S202" s="38"/>
      <c r="T202" s="38"/>
      <c r="U202" s="38"/>
      <c r="V202" s="38">
        <v>113.3</v>
      </c>
      <c r="W202" s="38"/>
      <c r="X202" s="53">
        <v>1668.4</v>
      </c>
      <c r="Y202" s="64">
        <v>1459.22</v>
      </c>
      <c r="Z202" s="56">
        <f t="shared" si="5"/>
        <v>87.462239271157998</v>
      </c>
    </row>
    <row r="203" spans="1:27" s="26" customFormat="1" ht="25.5">
      <c r="A203" s="22" t="s">
        <v>62</v>
      </c>
      <c r="B203" s="22" t="s">
        <v>63</v>
      </c>
      <c r="C203" s="45" t="s">
        <v>74</v>
      </c>
      <c r="D203" s="24" t="s">
        <v>470</v>
      </c>
      <c r="E203" s="24" t="s">
        <v>429</v>
      </c>
      <c r="F203" s="24" t="s">
        <v>77</v>
      </c>
      <c r="G203" s="24" t="s">
        <v>76</v>
      </c>
      <c r="H203" s="24" t="s">
        <v>75</v>
      </c>
      <c r="I203" s="23" t="s">
        <v>74</v>
      </c>
      <c r="J203" s="25">
        <v>0</v>
      </c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>
        <v>3725.8</v>
      </c>
      <c r="W203" s="38">
        <v>-37.5</v>
      </c>
      <c r="X203" s="53">
        <v>3688.3</v>
      </c>
      <c r="Y203" s="64">
        <v>3688.19</v>
      </c>
      <c r="Z203" s="56">
        <f t="shared" si="5"/>
        <v>99.99701759618253</v>
      </c>
    </row>
    <row r="204" spans="1:27" s="26" customFormat="1" ht="38.25">
      <c r="A204" s="22" t="s">
        <v>62</v>
      </c>
      <c r="B204" s="22" t="s">
        <v>63</v>
      </c>
      <c r="C204" s="45" t="s">
        <v>78</v>
      </c>
      <c r="D204" s="24" t="s">
        <v>470</v>
      </c>
      <c r="E204" s="24" t="s">
        <v>429</v>
      </c>
      <c r="F204" s="24" t="s">
        <v>79</v>
      </c>
      <c r="G204" s="24" t="s">
        <v>78</v>
      </c>
      <c r="H204" s="24" t="s">
        <v>423</v>
      </c>
      <c r="I204" s="23" t="s">
        <v>422</v>
      </c>
      <c r="J204" s="25">
        <v>1450</v>
      </c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>
        <v>0</v>
      </c>
      <c r="W204" s="38"/>
      <c r="X204" s="53">
        <v>1450</v>
      </c>
      <c r="Y204" s="64">
        <v>1444.61</v>
      </c>
      <c r="Z204" s="56">
        <f t="shared" si="5"/>
        <v>99.628275862068961</v>
      </c>
    </row>
    <row r="205" spans="1:27" s="26" customFormat="1">
      <c r="A205" s="22" t="s">
        <v>62</v>
      </c>
      <c r="B205" s="22" t="s">
        <v>63</v>
      </c>
      <c r="C205" s="45" t="s">
        <v>17</v>
      </c>
      <c r="D205" s="24" t="s">
        <v>470</v>
      </c>
      <c r="E205" s="24" t="s">
        <v>429</v>
      </c>
      <c r="F205" s="24" t="s">
        <v>79</v>
      </c>
      <c r="G205" s="24" t="s">
        <v>78</v>
      </c>
      <c r="H205" s="24" t="s">
        <v>18</v>
      </c>
      <c r="I205" s="23" t="s">
        <v>17</v>
      </c>
      <c r="J205" s="25">
        <v>350</v>
      </c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>
        <v>-230</v>
      </c>
      <c r="W205" s="38"/>
      <c r="X205" s="53">
        <v>120</v>
      </c>
      <c r="Y205" s="64">
        <v>120</v>
      </c>
      <c r="Z205" s="56">
        <f t="shared" si="5"/>
        <v>100</v>
      </c>
    </row>
    <row r="206" spans="1:27" s="26" customFormat="1">
      <c r="A206" s="22" t="s">
        <v>62</v>
      </c>
      <c r="B206" s="22" t="s">
        <v>63</v>
      </c>
      <c r="C206" s="45" t="s">
        <v>434</v>
      </c>
      <c r="D206" s="24" t="s">
        <v>470</v>
      </c>
      <c r="E206" s="24" t="s">
        <v>429</v>
      </c>
      <c r="F206" s="24" t="s">
        <v>79</v>
      </c>
      <c r="G206" s="24" t="s">
        <v>78</v>
      </c>
      <c r="H206" s="24" t="s">
        <v>435</v>
      </c>
      <c r="I206" s="23" t="s">
        <v>434</v>
      </c>
      <c r="J206" s="25">
        <v>1100</v>
      </c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>
        <v>230</v>
      </c>
      <c r="W206" s="38"/>
      <c r="X206" s="53">
        <v>1330</v>
      </c>
      <c r="Y206" s="64">
        <v>1324.61</v>
      </c>
      <c r="Z206" s="56">
        <f t="shared" si="5"/>
        <v>99.594736842105263</v>
      </c>
    </row>
    <row r="207" spans="1:27" s="21" customFormat="1">
      <c r="A207" s="17" t="s">
        <v>80</v>
      </c>
      <c r="B207" s="17" t="s">
        <v>8</v>
      </c>
      <c r="C207" s="44" t="s">
        <v>8</v>
      </c>
      <c r="D207" s="19" t="s">
        <v>470</v>
      </c>
      <c r="E207" s="19" t="s">
        <v>438</v>
      </c>
      <c r="F207" s="19" t="s">
        <v>421</v>
      </c>
      <c r="G207" s="19" t="s">
        <v>422</v>
      </c>
      <c r="H207" s="19" t="s">
        <v>423</v>
      </c>
      <c r="I207" s="18" t="s">
        <v>422</v>
      </c>
      <c r="J207" s="20">
        <v>110684.6</v>
      </c>
      <c r="K207" s="36"/>
      <c r="L207" s="36"/>
      <c r="M207" s="36">
        <v>102651.5</v>
      </c>
      <c r="N207" s="36"/>
      <c r="O207" s="36"/>
      <c r="P207" s="36"/>
      <c r="Q207" s="36"/>
      <c r="R207" s="36">
        <v>-179894.2</v>
      </c>
      <c r="S207" s="36"/>
      <c r="T207" s="36"/>
      <c r="U207" s="36"/>
      <c r="V207" s="36">
        <v>-693.2</v>
      </c>
      <c r="W207" s="36">
        <v>-913.2</v>
      </c>
      <c r="X207" s="52">
        <v>31835.5</v>
      </c>
      <c r="Y207" s="65">
        <v>30219.91</v>
      </c>
      <c r="Z207" s="57">
        <f t="shared" si="5"/>
        <v>94.925193573212297</v>
      </c>
    </row>
    <row r="208" spans="1:27" s="26" customFormat="1" hidden="1">
      <c r="A208" s="22" t="s">
        <v>80</v>
      </c>
      <c r="B208" s="22" t="s">
        <v>8</v>
      </c>
      <c r="C208" s="23" t="s">
        <v>458</v>
      </c>
      <c r="D208" s="24" t="s">
        <v>470</v>
      </c>
      <c r="E208" s="24" t="s">
        <v>438</v>
      </c>
      <c r="F208" s="24" t="s">
        <v>459</v>
      </c>
      <c r="G208" s="24" t="s">
        <v>458</v>
      </c>
      <c r="H208" s="24" t="s">
        <v>423</v>
      </c>
      <c r="I208" s="23" t="s">
        <v>422</v>
      </c>
      <c r="J208" s="25">
        <v>0</v>
      </c>
      <c r="K208" s="38"/>
      <c r="L208" s="38"/>
      <c r="M208" s="38">
        <v>27401</v>
      </c>
      <c r="N208" s="38"/>
      <c r="O208" s="38"/>
      <c r="P208" s="38"/>
      <c r="Q208" s="38"/>
      <c r="R208" s="38">
        <v>-27401</v>
      </c>
      <c r="S208" s="38"/>
      <c r="T208" s="38"/>
      <c r="U208" s="38"/>
      <c r="V208" s="38"/>
      <c r="W208" s="38"/>
      <c r="X208" s="39">
        <v>0</v>
      </c>
    </row>
    <row r="209" spans="1:26" s="26" customFormat="1" hidden="1">
      <c r="A209" s="22" t="s">
        <v>80</v>
      </c>
      <c r="B209" s="22" t="s">
        <v>8</v>
      </c>
      <c r="C209" s="23" t="s">
        <v>0</v>
      </c>
      <c r="D209" s="24" t="s">
        <v>470</v>
      </c>
      <c r="E209" s="24" t="s">
        <v>438</v>
      </c>
      <c r="F209" s="24" t="s">
        <v>1</v>
      </c>
      <c r="G209" s="24" t="s">
        <v>0</v>
      </c>
      <c r="H209" s="24" t="s">
        <v>423</v>
      </c>
      <c r="I209" s="23" t="s">
        <v>422</v>
      </c>
      <c r="J209" s="25">
        <v>0</v>
      </c>
      <c r="K209" s="38"/>
      <c r="L209" s="38"/>
      <c r="M209" s="38">
        <v>27401</v>
      </c>
      <c r="N209" s="38"/>
      <c r="O209" s="38"/>
      <c r="P209" s="38"/>
      <c r="Q209" s="38"/>
      <c r="R209" s="38">
        <v>-27401</v>
      </c>
      <c r="S209" s="38"/>
      <c r="T209" s="38"/>
      <c r="U209" s="38"/>
      <c r="V209" s="38"/>
      <c r="W209" s="38"/>
      <c r="X209" s="39">
        <v>0</v>
      </c>
    </row>
    <row r="210" spans="1:26" s="26" customFormat="1" hidden="1">
      <c r="A210" s="22" t="s">
        <v>80</v>
      </c>
      <c r="B210" s="22" t="s">
        <v>8</v>
      </c>
      <c r="C210" s="23" t="s">
        <v>2</v>
      </c>
      <c r="D210" s="24" t="s">
        <v>470</v>
      </c>
      <c r="E210" s="24" t="s">
        <v>438</v>
      </c>
      <c r="F210" s="24" t="s">
        <v>3</v>
      </c>
      <c r="G210" s="24" t="s">
        <v>2</v>
      </c>
      <c r="H210" s="24" t="s">
        <v>423</v>
      </c>
      <c r="I210" s="23" t="s">
        <v>422</v>
      </c>
      <c r="J210" s="25">
        <v>0</v>
      </c>
      <c r="K210" s="38"/>
      <c r="L210" s="38"/>
      <c r="M210" s="38">
        <v>1217</v>
      </c>
      <c r="N210" s="38"/>
      <c r="O210" s="38"/>
      <c r="P210" s="38"/>
      <c r="Q210" s="38"/>
      <c r="R210" s="38">
        <v>-1217</v>
      </c>
      <c r="S210" s="38"/>
      <c r="T210" s="38"/>
      <c r="U210" s="38"/>
      <c r="V210" s="38"/>
      <c r="W210" s="38"/>
      <c r="X210" s="39">
        <v>0</v>
      </c>
    </row>
    <row r="211" spans="1:26" s="26" customFormat="1" hidden="1">
      <c r="A211" s="22" t="s">
        <v>80</v>
      </c>
      <c r="B211" s="22" t="s">
        <v>8</v>
      </c>
      <c r="C211" s="23" t="s">
        <v>434</v>
      </c>
      <c r="D211" s="24" t="s">
        <v>470</v>
      </c>
      <c r="E211" s="24" t="s">
        <v>438</v>
      </c>
      <c r="F211" s="24" t="s">
        <v>3</v>
      </c>
      <c r="G211" s="24" t="s">
        <v>2</v>
      </c>
      <c r="H211" s="24" t="s">
        <v>435</v>
      </c>
      <c r="I211" s="23" t="s">
        <v>434</v>
      </c>
      <c r="J211" s="25">
        <v>0</v>
      </c>
      <c r="K211" s="38"/>
      <c r="L211" s="38"/>
      <c r="M211" s="38">
        <v>1217</v>
      </c>
      <c r="N211" s="38"/>
      <c r="O211" s="38"/>
      <c r="P211" s="38"/>
      <c r="Q211" s="38"/>
      <c r="R211" s="38">
        <v>-1217</v>
      </c>
      <c r="S211" s="38"/>
      <c r="T211" s="38"/>
      <c r="U211" s="38"/>
      <c r="V211" s="38"/>
      <c r="W211" s="38"/>
      <c r="X211" s="39">
        <v>0</v>
      </c>
    </row>
    <row r="212" spans="1:26" s="26" customFormat="1" hidden="1">
      <c r="A212" s="22" t="s">
        <v>80</v>
      </c>
      <c r="B212" s="22" t="s">
        <v>8</v>
      </c>
      <c r="C212" s="23" t="s">
        <v>4</v>
      </c>
      <c r="D212" s="24" t="s">
        <v>470</v>
      </c>
      <c r="E212" s="24" t="s">
        <v>438</v>
      </c>
      <c r="F212" s="24" t="s">
        <v>5</v>
      </c>
      <c r="G212" s="24" t="s">
        <v>4</v>
      </c>
      <c r="H212" s="24" t="s">
        <v>423</v>
      </c>
      <c r="I212" s="23" t="s">
        <v>422</v>
      </c>
      <c r="J212" s="25">
        <v>0</v>
      </c>
      <c r="K212" s="38"/>
      <c r="L212" s="38"/>
      <c r="M212" s="38">
        <v>13092</v>
      </c>
      <c r="N212" s="38"/>
      <c r="O212" s="38"/>
      <c r="P212" s="38"/>
      <c r="Q212" s="38"/>
      <c r="R212" s="38">
        <v>-13092</v>
      </c>
      <c r="S212" s="38"/>
      <c r="T212" s="38"/>
      <c r="U212" s="38"/>
      <c r="V212" s="38"/>
      <c r="W212" s="38"/>
      <c r="X212" s="39">
        <v>0</v>
      </c>
    </row>
    <row r="213" spans="1:26" s="26" customFormat="1" hidden="1">
      <c r="A213" s="22" t="s">
        <v>80</v>
      </c>
      <c r="B213" s="22" t="s">
        <v>8</v>
      </c>
      <c r="C213" s="23" t="s">
        <v>434</v>
      </c>
      <c r="D213" s="24" t="s">
        <v>470</v>
      </c>
      <c r="E213" s="24" t="s">
        <v>438</v>
      </c>
      <c r="F213" s="24" t="s">
        <v>5</v>
      </c>
      <c r="G213" s="24" t="s">
        <v>4</v>
      </c>
      <c r="H213" s="24" t="s">
        <v>435</v>
      </c>
      <c r="I213" s="23" t="s">
        <v>434</v>
      </c>
      <c r="J213" s="25">
        <v>0</v>
      </c>
      <c r="K213" s="38"/>
      <c r="L213" s="38"/>
      <c r="M213" s="38">
        <v>13092</v>
      </c>
      <c r="N213" s="38"/>
      <c r="O213" s="38"/>
      <c r="P213" s="38"/>
      <c r="Q213" s="38"/>
      <c r="R213" s="38">
        <v>-13092</v>
      </c>
      <c r="S213" s="38"/>
      <c r="T213" s="38"/>
      <c r="U213" s="38"/>
      <c r="V213" s="38"/>
      <c r="W213" s="38"/>
      <c r="X213" s="39">
        <v>0</v>
      </c>
    </row>
    <row r="214" spans="1:26" s="26" customFormat="1" hidden="1">
      <c r="A214" s="22" t="s">
        <v>80</v>
      </c>
      <c r="B214" s="22" t="s">
        <v>8</v>
      </c>
      <c r="C214" s="23" t="s">
        <v>6</v>
      </c>
      <c r="D214" s="24" t="s">
        <v>470</v>
      </c>
      <c r="E214" s="24" t="s">
        <v>438</v>
      </c>
      <c r="F214" s="24" t="s">
        <v>7</v>
      </c>
      <c r="G214" s="24" t="s">
        <v>6</v>
      </c>
      <c r="H214" s="24" t="s">
        <v>423</v>
      </c>
      <c r="I214" s="23" t="s">
        <v>422</v>
      </c>
      <c r="J214" s="25">
        <v>0</v>
      </c>
      <c r="K214" s="38"/>
      <c r="L214" s="38"/>
      <c r="M214" s="38">
        <v>13092</v>
      </c>
      <c r="N214" s="38"/>
      <c r="O214" s="38"/>
      <c r="P214" s="38"/>
      <c r="Q214" s="38"/>
      <c r="R214" s="38">
        <v>-13092</v>
      </c>
      <c r="S214" s="38"/>
      <c r="T214" s="38"/>
      <c r="U214" s="38"/>
      <c r="V214" s="38"/>
      <c r="W214" s="38"/>
      <c r="X214" s="39">
        <v>0</v>
      </c>
    </row>
    <row r="215" spans="1:26" s="26" customFormat="1" hidden="1">
      <c r="A215" s="22" t="s">
        <v>80</v>
      </c>
      <c r="B215" s="22" t="s">
        <v>8</v>
      </c>
      <c r="C215" s="23" t="s">
        <v>434</v>
      </c>
      <c r="D215" s="24" t="s">
        <v>470</v>
      </c>
      <c r="E215" s="24" t="s">
        <v>438</v>
      </c>
      <c r="F215" s="24" t="s">
        <v>7</v>
      </c>
      <c r="G215" s="24" t="s">
        <v>6</v>
      </c>
      <c r="H215" s="24" t="s">
        <v>435</v>
      </c>
      <c r="I215" s="23" t="s">
        <v>434</v>
      </c>
      <c r="J215" s="25">
        <v>0</v>
      </c>
      <c r="K215" s="38"/>
      <c r="L215" s="38"/>
      <c r="M215" s="38">
        <v>13092</v>
      </c>
      <c r="N215" s="38"/>
      <c r="O215" s="38"/>
      <c r="P215" s="38"/>
      <c r="Q215" s="38"/>
      <c r="R215" s="38">
        <v>-13092</v>
      </c>
      <c r="S215" s="38"/>
      <c r="T215" s="38"/>
      <c r="U215" s="38"/>
      <c r="V215" s="38"/>
      <c r="W215" s="38"/>
      <c r="X215" s="39">
        <v>0</v>
      </c>
    </row>
    <row r="216" spans="1:26" s="26" customFormat="1">
      <c r="A216" s="22" t="s">
        <v>80</v>
      </c>
      <c r="B216" s="22" t="s">
        <v>8</v>
      </c>
      <c r="C216" s="45" t="s">
        <v>8</v>
      </c>
      <c r="D216" s="24" t="s">
        <v>470</v>
      </c>
      <c r="E216" s="24" t="s">
        <v>438</v>
      </c>
      <c r="F216" s="24" t="s">
        <v>9</v>
      </c>
      <c r="G216" s="24" t="s">
        <v>8</v>
      </c>
      <c r="H216" s="24" t="s">
        <v>423</v>
      </c>
      <c r="I216" s="23" t="s">
        <v>422</v>
      </c>
      <c r="J216" s="25">
        <v>91712.6</v>
      </c>
      <c r="K216" s="38"/>
      <c r="L216" s="38"/>
      <c r="M216" s="38">
        <v>-17875.7</v>
      </c>
      <c r="N216" s="38"/>
      <c r="O216" s="38"/>
      <c r="P216" s="38"/>
      <c r="Q216" s="38"/>
      <c r="R216" s="38">
        <v>-40760</v>
      </c>
      <c r="S216" s="38"/>
      <c r="T216" s="38"/>
      <c r="U216" s="38"/>
      <c r="V216" s="38">
        <v>-693.2</v>
      </c>
      <c r="W216" s="38">
        <v>-913.2</v>
      </c>
      <c r="X216" s="53">
        <v>31470.5</v>
      </c>
      <c r="Y216" s="64">
        <v>29854.91</v>
      </c>
      <c r="Z216" s="56">
        <f>Y216/X216*100</f>
        <v>94.866335139257401</v>
      </c>
    </row>
    <row r="217" spans="1:26" s="26" customFormat="1">
      <c r="A217" s="22" t="s">
        <v>80</v>
      </c>
      <c r="B217" s="22" t="s">
        <v>8</v>
      </c>
      <c r="C217" s="45" t="s">
        <v>81</v>
      </c>
      <c r="D217" s="24" t="s">
        <v>470</v>
      </c>
      <c r="E217" s="24" t="s">
        <v>438</v>
      </c>
      <c r="F217" s="24" t="s">
        <v>82</v>
      </c>
      <c r="G217" s="24" t="s">
        <v>81</v>
      </c>
      <c r="H217" s="24" t="s">
        <v>423</v>
      </c>
      <c r="I217" s="23" t="s">
        <v>422</v>
      </c>
      <c r="J217" s="25">
        <v>20808.3</v>
      </c>
      <c r="K217" s="38"/>
      <c r="L217" s="38"/>
      <c r="M217" s="38">
        <v>-500</v>
      </c>
      <c r="N217" s="38"/>
      <c r="O217" s="38"/>
      <c r="P217" s="38"/>
      <c r="Q217" s="38"/>
      <c r="R217" s="38"/>
      <c r="S217" s="38"/>
      <c r="T217" s="38"/>
      <c r="U217" s="38"/>
      <c r="V217" s="38"/>
      <c r="W217" s="38">
        <v>987.3</v>
      </c>
      <c r="X217" s="53">
        <v>21295.599999999999</v>
      </c>
      <c r="Y217" s="64">
        <v>21294.71</v>
      </c>
      <c r="Z217" s="56">
        <f>Y217/X217*100</f>
        <v>99.995820732921359</v>
      </c>
    </row>
    <row r="218" spans="1:26" s="26" customFormat="1" ht="25.5">
      <c r="A218" s="22" t="s">
        <v>80</v>
      </c>
      <c r="B218" s="22" t="s">
        <v>8</v>
      </c>
      <c r="C218" s="45" t="s">
        <v>83</v>
      </c>
      <c r="D218" s="24" t="s">
        <v>470</v>
      </c>
      <c r="E218" s="24" t="s">
        <v>438</v>
      </c>
      <c r="F218" s="24" t="s">
        <v>82</v>
      </c>
      <c r="G218" s="24" t="s">
        <v>81</v>
      </c>
      <c r="H218" s="24" t="s">
        <v>84</v>
      </c>
      <c r="I218" s="23" t="s">
        <v>83</v>
      </c>
      <c r="J218" s="25">
        <v>20808.3</v>
      </c>
      <c r="K218" s="38"/>
      <c r="L218" s="38"/>
      <c r="M218" s="38">
        <v>-500</v>
      </c>
      <c r="N218" s="38"/>
      <c r="O218" s="38"/>
      <c r="P218" s="38"/>
      <c r="Q218" s="38"/>
      <c r="R218" s="38"/>
      <c r="S218" s="38"/>
      <c r="T218" s="38"/>
      <c r="U218" s="38"/>
      <c r="V218" s="38"/>
      <c r="W218" s="38">
        <v>987.3</v>
      </c>
      <c r="X218" s="53">
        <v>21295.599999999999</v>
      </c>
      <c r="Y218" s="64">
        <v>21294.71</v>
      </c>
      <c r="Z218" s="56">
        <f>Y218/X218*100</f>
        <v>99.995820732921359</v>
      </c>
    </row>
    <row r="219" spans="1:26" s="26" customFormat="1" hidden="1">
      <c r="A219" s="22" t="s">
        <v>80</v>
      </c>
      <c r="B219" s="22" t="s">
        <v>8</v>
      </c>
      <c r="C219" s="23" t="s">
        <v>11</v>
      </c>
      <c r="D219" s="24" t="s">
        <v>470</v>
      </c>
      <c r="E219" s="24" t="s">
        <v>438</v>
      </c>
      <c r="F219" s="24" t="s">
        <v>12</v>
      </c>
      <c r="G219" s="24" t="s">
        <v>11</v>
      </c>
      <c r="H219" s="24" t="s">
        <v>423</v>
      </c>
      <c r="I219" s="23" t="s">
        <v>422</v>
      </c>
      <c r="J219" s="25">
        <v>58178.5</v>
      </c>
      <c r="K219" s="38"/>
      <c r="L219" s="38"/>
      <c r="M219" s="38">
        <v>-15838.3</v>
      </c>
      <c r="N219" s="38"/>
      <c r="O219" s="38"/>
      <c r="P219" s="38"/>
      <c r="Q219" s="38"/>
      <c r="R219" s="38">
        <v>-42340.2</v>
      </c>
      <c r="S219" s="38"/>
      <c r="T219" s="38"/>
      <c r="U219" s="38"/>
      <c r="V219" s="38"/>
      <c r="W219" s="38"/>
      <c r="X219" s="39">
        <v>0</v>
      </c>
    </row>
    <row r="220" spans="1:26" s="26" customFormat="1" hidden="1">
      <c r="A220" s="22" t="s">
        <v>80</v>
      </c>
      <c r="B220" s="22" t="s">
        <v>8</v>
      </c>
      <c r="C220" s="23" t="s">
        <v>13</v>
      </c>
      <c r="D220" s="24" t="s">
        <v>470</v>
      </c>
      <c r="E220" s="24" t="s">
        <v>438</v>
      </c>
      <c r="F220" s="24" t="s">
        <v>14</v>
      </c>
      <c r="G220" s="24" t="s">
        <v>13</v>
      </c>
      <c r="H220" s="24" t="s">
        <v>423</v>
      </c>
      <c r="I220" s="23" t="s">
        <v>422</v>
      </c>
      <c r="J220" s="25">
        <v>58178.5</v>
      </c>
      <c r="K220" s="38"/>
      <c r="L220" s="38"/>
      <c r="M220" s="38">
        <v>-15838.3</v>
      </c>
      <c r="N220" s="38"/>
      <c r="O220" s="38"/>
      <c r="P220" s="38"/>
      <c r="Q220" s="38"/>
      <c r="R220" s="38">
        <v>-42340.2</v>
      </c>
      <c r="S220" s="38"/>
      <c r="T220" s="38"/>
      <c r="U220" s="38"/>
      <c r="V220" s="38"/>
      <c r="W220" s="38"/>
      <c r="X220" s="39">
        <v>0</v>
      </c>
    </row>
    <row r="221" spans="1:26" s="26" customFormat="1" hidden="1">
      <c r="A221" s="22" t="s">
        <v>80</v>
      </c>
      <c r="B221" s="22" t="s">
        <v>8</v>
      </c>
      <c r="C221" s="23" t="s">
        <v>434</v>
      </c>
      <c r="D221" s="24" t="s">
        <v>470</v>
      </c>
      <c r="E221" s="24" t="s">
        <v>438</v>
      </c>
      <c r="F221" s="24" t="s">
        <v>14</v>
      </c>
      <c r="G221" s="24" t="s">
        <v>13</v>
      </c>
      <c r="H221" s="24" t="s">
        <v>435</v>
      </c>
      <c r="I221" s="23" t="s">
        <v>434</v>
      </c>
      <c r="J221" s="25">
        <v>16054.5</v>
      </c>
      <c r="K221" s="38"/>
      <c r="L221" s="38"/>
      <c r="M221" s="38">
        <v>-16054.5</v>
      </c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9">
        <v>0</v>
      </c>
    </row>
    <row r="222" spans="1:26" s="26" customFormat="1" hidden="1">
      <c r="A222" s="22" t="s">
        <v>80</v>
      </c>
      <c r="B222" s="22" t="s">
        <v>8</v>
      </c>
      <c r="C222" s="23" t="s">
        <v>15</v>
      </c>
      <c r="D222" s="24" t="s">
        <v>470</v>
      </c>
      <c r="E222" s="24" t="s">
        <v>438</v>
      </c>
      <c r="F222" s="24" t="s">
        <v>14</v>
      </c>
      <c r="G222" s="24" t="s">
        <v>13</v>
      </c>
      <c r="H222" s="24" t="s">
        <v>16</v>
      </c>
      <c r="I222" s="23" t="s">
        <v>15</v>
      </c>
      <c r="J222" s="25">
        <v>42124</v>
      </c>
      <c r="K222" s="38"/>
      <c r="L222" s="38"/>
      <c r="M222" s="38">
        <v>216.2</v>
      </c>
      <c r="N222" s="38"/>
      <c r="O222" s="38"/>
      <c r="P222" s="38"/>
      <c r="Q222" s="38"/>
      <c r="R222" s="38">
        <v>-42340.2</v>
      </c>
      <c r="S222" s="38"/>
      <c r="T222" s="38"/>
      <c r="U222" s="38"/>
      <c r="V222" s="38"/>
      <c r="W222" s="38"/>
      <c r="X222" s="39">
        <v>0</v>
      </c>
    </row>
    <row r="223" spans="1:26" s="26" customFormat="1">
      <c r="A223" s="22" t="s">
        <v>80</v>
      </c>
      <c r="B223" s="22" t="s">
        <v>8</v>
      </c>
      <c r="C223" s="45" t="s">
        <v>85</v>
      </c>
      <c r="D223" s="24" t="s">
        <v>470</v>
      </c>
      <c r="E223" s="24" t="s">
        <v>438</v>
      </c>
      <c r="F223" s="24" t="s">
        <v>86</v>
      </c>
      <c r="G223" s="24" t="s">
        <v>85</v>
      </c>
      <c r="H223" s="24" t="s">
        <v>423</v>
      </c>
      <c r="I223" s="23" t="s">
        <v>422</v>
      </c>
      <c r="J223" s="25">
        <v>515.20000000000005</v>
      </c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>
        <v>-32</v>
      </c>
      <c r="X223" s="53">
        <v>483.2</v>
      </c>
      <c r="Y223" s="64">
        <v>482.47</v>
      </c>
      <c r="Z223" s="56">
        <f t="shared" ref="Z223:Z229" si="6">Y223/X223*100</f>
        <v>99.848923841059616</v>
      </c>
    </row>
    <row r="224" spans="1:26" s="26" customFormat="1" ht="25.5">
      <c r="A224" s="22" t="s">
        <v>80</v>
      </c>
      <c r="B224" s="22" t="s">
        <v>8</v>
      </c>
      <c r="C224" s="45" t="s">
        <v>87</v>
      </c>
      <c r="D224" s="24" t="s">
        <v>470</v>
      </c>
      <c r="E224" s="24" t="s">
        <v>438</v>
      </c>
      <c r="F224" s="24" t="s">
        <v>86</v>
      </c>
      <c r="G224" s="24" t="s">
        <v>85</v>
      </c>
      <c r="H224" s="24" t="s">
        <v>88</v>
      </c>
      <c r="I224" s="23" t="s">
        <v>87</v>
      </c>
      <c r="J224" s="25">
        <v>515.20000000000005</v>
      </c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>
        <v>-32</v>
      </c>
      <c r="X224" s="53">
        <v>483.2</v>
      </c>
      <c r="Y224" s="64">
        <v>482.47</v>
      </c>
      <c r="Z224" s="56">
        <f t="shared" si="6"/>
        <v>99.848923841059616</v>
      </c>
    </row>
    <row r="225" spans="1:26" s="26" customFormat="1">
      <c r="A225" s="22" t="s">
        <v>80</v>
      </c>
      <c r="B225" s="22" t="s">
        <v>8</v>
      </c>
      <c r="C225" s="45" t="s">
        <v>89</v>
      </c>
      <c r="D225" s="24" t="s">
        <v>470</v>
      </c>
      <c r="E225" s="24" t="s">
        <v>438</v>
      </c>
      <c r="F225" s="24" t="s">
        <v>90</v>
      </c>
      <c r="G225" s="24" t="s">
        <v>89</v>
      </c>
      <c r="H225" s="24" t="s">
        <v>423</v>
      </c>
      <c r="I225" s="23" t="s">
        <v>422</v>
      </c>
      <c r="J225" s="25">
        <v>913.9</v>
      </c>
      <c r="K225" s="38"/>
      <c r="L225" s="38"/>
      <c r="M225" s="38"/>
      <c r="N225" s="38"/>
      <c r="O225" s="38"/>
      <c r="P225" s="38"/>
      <c r="Q225" s="38"/>
      <c r="R225" s="38">
        <v>665.2</v>
      </c>
      <c r="S225" s="38"/>
      <c r="T225" s="38"/>
      <c r="U225" s="38"/>
      <c r="V225" s="38"/>
      <c r="W225" s="38">
        <v>-391</v>
      </c>
      <c r="X225" s="53">
        <v>1188.0999999999999</v>
      </c>
      <c r="Y225" s="64">
        <v>1038.0999999999999</v>
      </c>
      <c r="Z225" s="56">
        <f t="shared" si="6"/>
        <v>87.374800101001597</v>
      </c>
    </row>
    <row r="226" spans="1:26" s="26" customFormat="1" ht="25.5">
      <c r="A226" s="22" t="s">
        <v>80</v>
      </c>
      <c r="B226" s="22" t="s">
        <v>8</v>
      </c>
      <c r="C226" s="45" t="s">
        <v>91</v>
      </c>
      <c r="D226" s="24" t="s">
        <v>470</v>
      </c>
      <c r="E226" s="24" t="s">
        <v>438</v>
      </c>
      <c r="F226" s="24" t="s">
        <v>90</v>
      </c>
      <c r="G226" s="24" t="s">
        <v>89</v>
      </c>
      <c r="H226" s="24" t="s">
        <v>92</v>
      </c>
      <c r="I226" s="23" t="s">
        <v>91</v>
      </c>
      <c r="J226" s="25">
        <v>913.9</v>
      </c>
      <c r="K226" s="38"/>
      <c r="L226" s="38"/>
      <c r="M226" s="38"/>
      <c r="N226" s="38"/>
      <c r="O226" s="38"/>
      <c r="P226" s="38"/>
      <c r="Q226" s="38"/>
      <c r="R226" s="38">
        <v>665.2</v>
      </c>
      <c r="S226" s="38"/>
      <c r="T226" s="38"/>
      <c r="U226" s="38"/>
      <c r="V226" s="38"/>
      <c r="W226" s="38">
        <v>-391</v>
      </c>
      <c r="X226" s="53">
        <v>1188.0999999999999</v>
      </c>
      <c r="Y226" s="64">
        <v>1038.0999999999999</v>
      </c>
      <c r="Z226" s="56">
        <f t="shared" si="6"/>
        <v>87.374800101001597</v>
      </c>
    </row>
    <row r="227" spans="1:26" s="26" customFormat="1">
      <c r="A227" s="22" t="s">
        <v>80</v>
      </c>
      <c r="B227" s="22" t="s">
        <v>8</v>
      </c>
      <c r="C227" s="45" t="s">
        <v>93</v>
      </c>
      <c r="D227" s="24" t="s">
        <v>470</v>
      </c>
      <c r="E227" s="24" t="s">
        <v>438</v>
      </c>
      <c r="F227" s="24" t="s">
        <v>94</v>
      </c>
      <c r="G227" s="24" t="s">
        <v>93</v>
      </c>
      <c r="H227" s="24" t="s">
        <v>423</v>
      </c>
      <c r="I227" s="23" t="s">
        <v>422</v>
      </c>
      <c r="J227" s="25">
        <v>11296.7</v>
      </c>
      <c r="K227" s="38"/>
      <c r="L227" s="38"/>
      <c r="M227" s="38">
        <v>-1537.4</v>
      </c>
      <c r="N227" s="38"/>
      <c r="O227" s="38"/>
      <c r="P227" s="38"/>
      <c r="Q227" s="38"/>
      <c r="R227" s="38">
        <v>915</v>
      </c>
      <c r="S227" s="38"/>
      <c r="T227" s="38"/>
      <c r="U227" s="38"/>
      <c r="V227" s="38">
        <v>-693.2</v>
      </c>
      <c r="W227" s="38">
        <v>-1477.5</v>
      </c>
      <c r="X227" s="53">
        <v>8503.6</v>
      </c>
      <c r="Y227" s="64">
        <v>7039.63</v>
      </c>
      <c r="Z227" s="56">
        <f t="shared" si="6"/>
        <v>82.784114963074458</v>
      </c>
    </row>
    <row r="228" spans="1:26" s="26" customFormat="1" ht="25.5">
      <c r="A228" s="22" t="s">
        <v>80</v>
      </c>
      <c r="B228" s="22" t="s">
        <v>8</v>
      </c>
      <c r="C228" s="45" t="s">
        <v>87</v>
      </c>
      <c r="D228" s="24" t="s">
        <v>470</v>
      </c>
      <c r="E228" s="24" t="s">
        <v>438</v>
      </c>
      <c r="F228" s="24" t="s">
        <v>94</v>
      </c>
      <c r="G228" s="24" t="s">
        <v>93</v>
      </c>
      <c r="H228" s="24" t="s">
        <v>88</v>
      </c>
      <c r="I228" s="23" t="s">
        <v>87</v>
      </c>
      <c r="J228" s="25">
        <v>11296.7</v>
      </c>
      <c r="K228" s="38"/>
      <c r="L228" s="38"/>
      <c r="M228" s="38">
        <v>-1537.4</v>
      </c>
      <c r="N228" s="38"/>
      <c r="O228" s="38"/>
      <c r="P228" s="38"/>
      <c r="Q228" s="38"/>
      <c r="R228" s="38">
        <v>915</v>
      </c>
      <c r="S228" s="38"/>
      <c r="T228" s="38"/>
      <c r="U228" s="38"/>
      <c r="V228" s="38">
        <v>-693.2</v>
      </c>
      <c r="W228" s="38">
        <v>-1477.5</v>
      </c>
      <c r="X228" s="53">
        <v>8503.6</v>
      </c>
      <c r="Y228" s="64">
        <v>7039.63</v>
      </c>
      <c r="Z228" s="56">
        <f t="shared" si="6"/>
        <v>82.784114963074458</v>
      </c>
    </row>
    <row r="229" spans="1:26" s="26" customFormat="1">
      <c r="A229" s="22" t="s">
        <v>80</v>
      </c>
      <c r="B229" s="22" t="s">
        <v>8</v>
      </c>
      <c r="C229" s="45" t="s">
        <v>542</v>
      </c>
      <c r="D229" s="24" t="s">
        <v>470</v>
      </c>
      <c r="E229" s="24" t="s">
        <v>438</v>
      </c>
      <c r="F229" s="24" t="s">
        <v>543</v>
      </c>
      <c r="G229" s="24" t="s">
        <v>542</v>
      </c>
      <c r="H229" s="24" t="s">
        <v>423</v>
      </c>
      <c r="I229" s="23" t="s">
        <v>422</v>
      </c>
      <c r="J229" s="25">
        <v>18972</v>
      </c>
      <c r="K229" s="38"/>
      <c r="L229" s="38"/>
      <c r="M229" s="38">
        <v>93126.2</v>
      </c>
      <c r="N229" s="38"/>
      <c r="O229" s="38"/>
      <c r="P229" s="38"/>
      <c r="Q229" s="38"/>
      <c r="R229" s="38">
        <v>-111733.2</v>
      </c>
      <c r="S229" s="38"/>
      <c r="T229" s="38"/>
      <c r="U229" s="38"/>
      <c r="V229" s="38"/>
      <c r="W229" s="38"/>
      <c r="X229" s="53">
        <v>365</v>
      </c>
      <c r="Y229" s="64">
        <v>365</v>
      </c>
      <c r="Z229" s="56">
        <f t="shared" si="6"/>
        <v>100</v>
      </c>
    </row>
    <row r="230" spans="1:26" s="26" customFormat="1" hidden="1">
      <c r="A230" s="22" t="s">
        <v>80</v>
      </c>
      <c r="B230" s="22" t="s">
        <v>8</v>
      </c>
      <c r="C230" s="23" t="s">
        <v>544</v>
      </c>
      <c r="D230" s="24" t="s">
        <v>470</v>
      </c>
      <c r="E230" s="24" t="s">
        <v>438</v>
      </c>
      <c r="F230" s="24" t="s">
        <v>545</v>
      </c>
      <c r="G230" s="24" t="s">
        <v>544</v>
      </c>
      <c r="H230" s="24" t="s">
        <v>423</v>
      </c>
      <c r="I230" s="23" t="s">
        <v>422</v>
      </c>
      <c r="J230" s="25">
        <v>18607</v>
      </c>
      <c r="K230" s="38"/>
      <c r="L230" s="38"/>
      <c r="M230" s="38">
        <v>93126.2</v>
      </c>
      <c r="N230" s="38"/>
      <c r="O230" s="38"/>
      <c r="P230" s="38"/>
      <c r="Q230" s="38"/>
      <c r="R230" s="38">
        <v>-111733.2</v>
      </c>
      <c r="S230" s="38"/>
      <c r="T230" s="38"/>
      <c r="U230" s="38"/>
      <c r="V230" s="38"/>
      <c r="W230" s="38"/>
      <c r="X230" s="39">
        <v>0</v>
      </c>
    </row>
    <row r="231" spans="1:26" s="26" customFormat="1" hidden="1">
      <c r="A231" s="22" t="s">
        <v>80</v>
      </c>
      <c r="B231" s="22" t="s">
        <v>8</v>
      </c>
      <c r="C231" s="23" t="s">
        <v>17</v>
      </c>
      <c r="D231" s="24" t="s">
        <v>470</v>
      </c>
      <c r="E231" s="24" t="s">
        <v>438</v>
      </c>
      <c r="F231" s="24" t="s">
        <v>545</v>
      </c>
      <c r="G231" s="24" t="s">
        <v>544</v>
      </c>
      <c r="H231" s="24" t="s">
        <v>18</v>
      </c>
      <c r="I231" s="23" t="s">
        <v>17</v>
      </c>
      <c r="J231" s="25">
        <v>0</v>
      </c>
      <c r="K231" s="38"/>
      <c r="L231" s="38"/>
      <c r="M231" s="38">
        <v>28282.2</v>
      </c>
      <c r="N231" s="38"/>
      <c r="O231" s="38"/>
      <c r="P231" s="38"/>
      <c r="Q231" s="38"/>
      <c r="R231" s="38">
        <v>-28282.2</v>
      </c>
      <c r="S231" s="38"/>
      <c r="T231" s="38"/>
      <c r="U231" s="38"/>
      <c r="V231" s="38"/>
      <c r="W231" s="38"/>
      <c r="X231" s="39">
        <v>0</v>
      </c>
    </row>
    <row r="232" spans="1:26" s="26" customFormat="1" hidden="1">
      <c r="A232" s="22" t="s">
        <v>80</v>
      </c>
      <c r="B232" s="22" t="s">
        <v>8</v>
      </c>
      <c r="C232" s="23" t="s">
        <v>576</v>
      </c>
      <c r="D232" s="24" t="s">
        <v>470</v>
      </c>
      <c r="E232" s="24" t="s">
        <v>438</v>
      </c>
      <c r="F232" s="24" t="s">
        <v>545</v>
      </c>
      <c r="G232" s="24" t="s">
        <v>544</v>
      </c>
      <c r="H232" s="24" t="s">
        <v>577</v>
      </c>
      <c r="I232" s="23" t="s">
        <v>576</v>
      </c>
      <c r="J232" s="25">
        <v>0</v>
      </c>
      <c r="K232" s="38"/>
      <c r="L232" s="38"/>
      <c r="M232" s="38">
        <v>448</v>
      </c>
      <c r="N232" s="38"/>
      <c r="O232" s="38"/>
      <c r="P232" s="38"/>
      <c r="Q232" s="38"/>
      <c r="R232" s="38">
        <v>-448</v>
      </c>
      <c r="S232" s="38"/>
      <c r="T232" s="38"/>
      <c r="U232" s="38"/>
      <c r="V232" s="38"/>
      <c r="W232" s="38"/>
      <c r="X232" s="39">
        <v>0</v>
      </c>
    </row>
    <row r="233" spans="1:26" s="26" customFormat="1" hidden="1">
      <c r="A233" s="22" t="s">
        <v>80</v>
      </c>
      <c r="B233" s="22" t="s">
        <v>8</v>
      </c>
      <c r="C233" s="23" t="s">
        <v>434</v>
      </c>
      <c r="D233" s="24" t="s">
        <v>470</v>
      </c>
      <c r="E233" s="24" t="s">
        <v>438</v>
      </c>
      <c r="F233" s="24" t="s">
        <v>545</v>
      </c>
      <c r="G233" s="24" t="s">
        <v>544</v>
      </c>
      <c r="H233" s="24" t="s">
        <v>435</v>
      </c>
      <c r="I233" s="23" t="s">
        <v>434</v>
      </c>
      <c r="J233" s="25">
        <v>18607</v>
      </c>
      <c r="K233" s="38"/>
      <c r="L233" s="38"/>
      <c r="M233" s="38">
        <v>64396</v>
      </c>
      <c r="N233" s="38"/>
      <c r="O233" s="38"/>
      <c r="P233" s="38"/>
      <c r="Q233" s="38"/>
      <c r="R233" s="38">
        <v>-83003</v>
      </c>
      <c r="S233" s="38"/>
      <c r="T233" s="38"/>
      <c r="U233" s="38"/>
      <c r="V233" s="38"/>
      <c r="W233" s="38"/>
      <c r="X233" s="39">
        <v>0</v>
      </c>
    </row>
    <row r="234" spans="1:26" s="26" customFormat="1" ht="38.25">
      <c r="A234" s="22" t="s">
        <v>80</v>
      </c>
      <c r="B234" s="22" t="s">
        <v>8</v>
      </c>
      <c r="C234" s="45" t="s">
        <v>95</v>
      </c>
      <c r="D234" s="24" t="s">
        <v>470</v>
      </c>
      <c r="E234" s="24" t="s">
        <v>438</v>
      </c>
      <c r="F234" s="24" t="s">
        <v>96</v>
      </c>
      <c r="G234" s="24" t="s">
        <v>95</v>
      </c>
      <c r="H234" s="24" t="s">
        <v>423</v>
      </c>
      <c r="I234" s="23" t="s">
        <v>422</v>
      </c>
      <c r="J234" s="25">
        <v>365</v>
      </c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53">
        <v>365</v>
      </c>
      <c r="Y234" s="64">
        <v>365</v>
      </c>
      <c r="Z234" s="56">
        <f t="shared" ref="Z234:Z297" si="7">Y234/X234*100</f>
        <v>100</v>
      </c>
    </row>
    <row r="235" spans="1:26" s="26" customFormat="1">
      <c r="A235" s="22" t="s">
        <v>80</v>
      </c>
      <c r="B235" s="22" t="s">
        <v>8</v>
      </c>
      <c r="C235" s="45" t="s">
        <v>97</v>
      </c>
      <c r="D235" s="24" t="s">
        <v>470</v>
      </c>
      <c r="E235" s="24" t="s">
        <v>438</v>
      </c>
      <c r="F235" s="24" t="s">
        <v>96</v>
      </c>
      <c r="G235" s="24" t="s">
        <v>95</v>
      </c>
      <c r="H235" s="24" t="s">
        <v>98</v>
      </c>
      <c r="I235" s="23" t="s">
        <v>97</v>
      </c>
      <c r="J235" s="25">
        <v>365</v>
      </c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53">
        <v>365</v>
      </c>
      <c r="Y235" s="64">
        <v>365</v>
      </c>
      <c r="Z235" s="56">
        <f t="shared" si="7"/>
        <v>100</v>
      </c>
    </row>
    <row r="236" spans="1:26" s="21" customFormat="1">
      <c r="A236" s="17" t="s">
        <v>99</v>
      </c>
      <c r="B236" s="17" t="s">
        <v>100</v>
      </c>
      <c r="C236" s="44" t="s">
        <v>100</v>
      </c>
      <c r="D236" s="19" t="s">
        <v>470</v>
      </c>
      <c r="E236" s="19" t="s">
        <v>470</v>
      </c>
      <c r="F236" s="19" t="s">
        <v>421</v>
      </c>
      <c r="G236" s="19" t="s">
        <v>422</v>
      </c>
      <c r="H236" s="19" t="s">
        <v>423</v>
      </c>
      <c r="I236" s="18" t="s">
        <v>422</v>
      </c>
      <c r="J236" s="20">
        <v>0</v>
      </c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>
        <v>7109</v>
      </c>
      <c r="X236" s="52">
        <v>7109</v>
      </c>
      <c r="Y236" s="65">
        <v>7109</v>
      </c>
      <c r="Z236" s="57">
        <f t="shared" si="7"/>
        <v>100</v>
      </c>
    </row>
    <row r="237" spans="1:26" s="26" customFormat="1">
      <c r="A237" s="22" t="s">
        <v>99</v>
      </c>
      <c r="B237" s="22" t="s">
        <v>100</v>
      </c>
      <c r="C237" s="45" t="s">
        <v>8</v>
      </c>
      <c r="D237" s="24" t="s">
        <v>470</v>
      </c>
      <c r="E237" s="24" t="s">
        <v>470</v>
      </c>
      <c r="F237" s="24" t="s">
        <v>9</v>
      </c>
      <c r="G237" s="24" t="s">
        <v>8</v>
      </c>
      <c r="H237" s="24" t="s">
        <v>423</v>
      </c>
      <c r="I237" s="23" t="s">
        <v>422</v>
      </c>
      <c r="J237" s="25">
        <v>0</v>
      </c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>
        <v>7109</v>
      </c>
      <c r="X237" s="53">
        <v>7109</v>
      </c>
      <c r="Y237" s="64">
        <v>7109</v>
      </c>
      <c r="Z237" s="56">
        <f t="shared" si="7"/>
        <v>100</v>
      </c>
    </row>
    <row r="238" spans="1:26" s="26" customFormat="1" ht="38.25">
      <c r="A238" s="22" t="s">
        <v>99</v>
      </c>
      <c r="B238" s="22" t="s">
        <v>100</v>
      </c>
      <c r="C238" s="45" t="s">
        <v>101</v>
      </c>
      <c r="D238" s="24" t="s">
        <v>470</v>
      </c>
      <c r="E238" s="24" t="s">
        <v>470</v>
      </c>
      <c r="F238" s="24" t="s">
        <v>102</v>
      </c>
      <c r="G238" s="24" t="s">
        <v>101</v>
      </c>
      <c r="H238" s="24" t="s">
        <v>423</v>
      </c>
      <c r="I238" s="23" t="s">
        <v>422</v>
      </c>
      <c r="J238" s="25">
        <v>0</v>
      </c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>
        <v>7109</v>
      </c>
      <c r="X238" s="53">
        <v>7109</v>
      </c>
      <c r="Y238" s="64">
        <v>7109</v>
      </c>
      <c r="Z238" s="56">
        <f t="shared" si="7"/>
        <v>100</v>
      </c>
    </row>
    <row r="239" spans="1:26" s="26" customFormat="1">
      <c r="A239" s="22" t="s">
        <v>99</v>
      </c>
      <c r="B239" s="22" t="s">
        <v>100</v>
      </c>
      <c r="C239" s="45" t="s">
        <v>576</v>
      </c>
      <c r="D239" s="24" t="s">
        <v>470</v>
      </c>
      <c r="E239" s="24" t="s">
        <v>470</v>
      </c>
      <c r="F239" s="24" t="s">
        <v>102</v>
      </c>
      <c r="G239" s="24" t="s">
        <v>101</v>
      </c>
      <c r="H239" s="24" t="s">
        <v>577</v>
      </c>
      <c r="I239" s="23" t="s">
        <v>576</v>
      </c>
      <c r="J239" s="25">
        <v>0</v>
      </c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>
        <v>7109</v>
      </c>
      <c r="X239" s="53">
        <v>7109</v>
      </c>
      <c r="Y239" s="64">
        <v>7109</v>
      </c>
      <c r="Z239" s="56">
        <f t="shared" si="7"/>
        <v>100</v>
      </c>
    </row>
    <row r="240" spans="1:26" s="16" customFormat="1">
      <c r="A240" s="12" t="s">
        <v>103</v>
      </c>
      <c r="B240" s="12" t="s">
        <v>104</v>
      </c>
      <c r="C240" s="43" t="s">
        <v>104</v>
      </c>
      <c r="D240" s="14" t="s">
        <v>477</v>
      </c>
      <c r="E240" s="14" t="s">
        <v>420</v>
      </c>
      <c r="F240" s="14" t="s">
        <v>421</v>
      </c>
      <c r="G240" s="14" t="s">
        <v>422</v>
      </c>
      <c r="H240" s="14" t="s">
        <v>423</v>
      </c>
      <c r="I240" s="13" t="s">
        <v>422</v>
      </c>
      <c r="J240" s="15">
        <v>870</v>
      </c>
      <c r="K240" s="34"/>
      <c r="L240" s="34"/>
      <c r="M240" s="34"/>
      <c r="N240" s="34"/>
      <c r="O240" s="34"/>
      <c r="P240" s="34"/>
      <c r="Q240" s="34"/>
      <c r="R240" s="34">
        <v>533</v>
      </c>
      <c r="S240" s="34"/>
      <c r="T240" s="34"/>
      <c r="U240" s="34"/>
      <c r="V240" s="34"/>
      <c r="W240" s="34"/>
      <c r="X240" s="51">
        <v>1403</v>
      </c>
      <c r="Y240" s="64">
        <v>1208.0999999999999</v>
      </c>
      <c r="Z240" s="56">
        <f t="shared" si="7"/>
        <v>86.108339272986456</v>
      </c>
    </row>
    <row r="241" spans="1:27" s="21" customFormat="1">
      <c r="A241" s="17" t="s">
        <v>105</v>
      </c>
      <c r="B241" s="17" t="s">
        <v>107</v>
      </c>
      <c r="C241" s="44" t="s">
        <v>107</v>
      </c>
      <c r="D241" s="19" t="s">
        <v>477</v>
      </c>
      <c r="E241" s="19" t="s">
        <v>470</v>
      </c>
      <c r="F241" s="19" t="s">
        <v>421</v>
      </c>
      <c r="G241" s="19" t="s">
        <v>422</v>
      </c>
      <c r="H241" s="19" t="s">
        <v>423</v>
      </c>
      <c r="I241" s="18" t="s">
        <v>422</v>
      </c>
      <c r="J241" s="20">
        <v>870</v>
      </c>
      <c r="K241" s="36"/>
      <c r="L241" s="36"/>
      <c r="M241" s="36"/>
      <c r="N241" s="36"/>
      <c r="O241" s="36"/>
      <c r="P241" s="36"/>
      <c r="Q241" s="36"/>
      <c r="R241" s="36">
        <v>533</v>
      </c>
      <c r="S241" s="36"/>
      <c r="T241" s="36"/>
      <c r="U241" s="36"/>
      <c r="V241" s="36"/>
      <c r="W241" s="36"/>
      <c r="X241" s="52">
        <v>1403</v>
      </c>
      <c r="Y241" s="65">
        <v>1208.0999999999999</v>
      </c>
      <c r="Z241" s="57">
        <f t="shared" si="7"/>
        <v>86.108339272986456</v>
      </c>
    </row>
    <row r="242" spans="1:27" s="26" customFormat="1">
      <c r="A242" s="22" t="s">
        <v>105</v>
      </c>
      <c r="B242" s="22" t="s">
        <v>107</v>
      </c>
      <c r="C242" s="45" t="s">
        <v>542</v>
      </c>
      <c r="D242" s="24" t="s">
        <v>477</v>
      </c>
      <c r="E242" s="24" t="s">
        <v>470</v>
      </c>
      <c r="F242" s="24" t="s">
        <v>543</v>
      </c>
      <c r="G242" s="24" t="s">
        <v>542</v>
      </c>
      <c r="H242" s="24" t="s">
        <v>423</v>
      </c>
      <c r="I242" s="23" t="s">
        <v>422</v>
      </c>
      <c r="J242" s="25">
        <v>870</v>
      </c>
      <c r="K242" s="38"/>
      <c r="L242" s="38"/>
      <c r="M242" s="38"/>
      <c r="N242" s="38"/>
      <c r="O242" s="38"/>
      <c r="P242" s="38"/>
      <c r="Q242" s="38"/>
      <c r="R242" s="38">
        <v>533</v>
      </c>
      <c r="S242" s="38"/>
      <c r="T242" s="38"/>
      <c r="U242" s="38"/>
      <c r="V242" s="38"/>
      <c r="W242" s="38"/>
      <c r="X242" s="53">
        <v>1403</v>
      </c>
      <c r="Y242" s="64">
        <v>1208.0999999999999</v>
      </c>
      <c r="Z242" s="56">
        <f t="shared" si="7"/>
        <v>86.108339272986456</v>
      </c>
    </row>
    <row r="243" spans="1:27" s="26" customFormat="1" ht="38.25">
      <c r="A243" s="22" t="s">
        <v>105</v>
      </c>
      <c r="B243" s="22" t="s">
        <v>107</v>
      </c>
      <c r="C243" s="45" t="s">
        <v>108</v>
      </c>
      <c r="D243" s="24" t="s">
        <v>477</v>
      </c>
      <c r="E243" s="24" t="s">
        <v>470</v>
      </c>
      <c r="F243" s="24" t="s">
        <v>109</v>
      </c>
      <c r="G243" s="24" t="s">
        <v>108</v>
      </c>
      <c r="H243" s="24" t="s">
        <v>423</v>
      </c>
      <c r="I243" s="23" t="s">
        <v>422</v>
      </c>
      <c r="J243" s="25">
        <v>870</v>
      </c>
      <c r="K243" s="38"/>
      <c r="L243" s="38"/>
      <c r="M243" s="38"/>
      <c r="N243" s="38"/>
      <c r="O243" s="38"/>
      <c r="P243" s="38"/>
      <c r="Q243" s="38"/>
      <c r="R243" s="38">
        <v>533</v>
      </c>
      <c r="S243" s="38"/>
      <c r="T243" s="38"/>
      <c r="U243" s="38"/>
      <c r="V243" s="38"/>
      <c r="W243" s="38"/>
      <c r="X243" s="53">
        <v>1403</v>
      </c>
      <c r="Y243" s="64">
        <v>1208.0999999999999</v>
      </c>
      <c r="Z243" s="56">
        <f t="shared" si="7"/>
        <v>86.108339272986456</v>
      </c>
    </row>
    <row r="244" spans="1:27" s="26" customFormat="1">
      <c r="A244" s="22" t="s">
        <v>105</v>
      </c>
      <c r="B244" s="22" t="s">
        <v>107</v>
      </c>
      <c r="C244" s="45" t="s">
        <v>17</v>
      </c>
      <c r="D244" s="24" t="s">
        <v>477</v>
      </c>
      <c r="E244" s="24" t="s">
        <v>470</v>
      </c>
      <c r="F244" s="24" t="s">
        <v>109</v>
      </c>
      <c r="G244" s="24" t="s">
        <v>108</v>
      </c>
      <c r="H244" s="24" t="s">
        <v>18</v>
      </c>
      <c r="I244" s="23" t="s">
        <v>17</v>
      </c>
      <c r="J244" s="25">
        <v>100</v>
      </c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53">
        <v>100</v>
      </c>
      <c r="Y244" s="64">
        <v>0</v>
      </c>
      <c r="Z244" s="56">
        <f t="shared" si="7"/>
        <v>0</v>
      </c>
    </row>
    <row r="245" spans="1:27" s="26" customFormat="1">
      <c r="A245" s="22" t="s">
        <v>105</v>
      </c>
      <c r="B245" s="22" t="s">
        <v>107</v>
      </c>
      <c r="C245" s="45" t="s">
        <v>97</v>
      </c>
      <c r="D245" s="24" t="s">
        <v>477</v>
      </c>
      <c r="E245" s="24" t="s">
        <v>470</v>
      </c>
      <c r="F245" s="24" t="s">
        <v>109</v>
      </c>
      <c r="G245" s="24" t="s">
        <v>108</v>
      </c>
      <c r="H245" s="24" t="s">
        <v>98</v>
      </c>
      <c r="I245" s="23" t="s">
        <v>97</v>
      </c>
      <c r="J245" s="25">
        <v>25</v>
      </c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53">
        <v>25</v>
      </c>
      <c r="Y245" s="64">
        <v>25</v>
      </c>
      <c r="Z245" s="56">
        <f t="shared" si="7"/>
        <v>100</v>
      </c>
    </row>
    <row r="246" spans="1:27" s="26" customFormat="1">
      <c r="A246" s="22" t="s">
        <v>105</v>
      </c>
      <c r="B246" s="22" t="s">
        <v>107</v>
      </c>
      <c r="C246" s="45" t="s">
        <v>110</v>
      </c>
      <c r="D246" s="24" t="s">
        <v>477</v>
      </c>
      <c r="E246" s="24" t="s">
        <v>470</v>
      </c>
      <c r="F246" s="24" t="s">
        <v>109</v>
      </c>
      <c r="G246" s="24" t="s">
        <v>108</v>
      </c>
      <c r="H246" s="24" t="s">
        <v>111</v>
      </c>
      <c r="I246" s="23" t="s">
        <v>110</v>
      </c>
      <c r="J246" s="25">
        <v>745</v>
      </c>
      <c r="K246" s="38"/>
      <c r="L246" s="38"/>
      <c r="M246" s="38"/>
      <c r="N246" s="38"/>
      <c r="O246" s="38"/>
      <c r="P246" s="38"/>
      <c r="Q246" s="38"/>
      <c r="R246" s="38">
        <v>533</v>
      </c>
      <c r="S246" s="38"/>
      <c r="T246" s="38"/>
      <c r="U246" s="38"/>
      <c r="V246" s="38"/>
      <c r="W246" s="38"/>
      <c r="X246" s="53">
        <v>1278</v>
      </c>
      <c r="Y246" s="64">
        <v>1183.0999999999999</v>
      </c>
      <c r="Z246" s="56">
        <f t="shared" si="7"/>
        <v>92.574334898278551</v>
      </c>
    </row>
    <row r="247" spans="1:27" s="16" customFormat="1">
      <c r="A247" s="12" t="s">
        <v>112</v>
      </c>
      <c r="B247" s="12" t="s">
        <v>113</v>
      </c>
      <c r="C247" s="43" t="s">
        <v>113</v>
      </c>
      <c r="D247" s="14" t="s">
        <v>114</v>
      </c>
      <c r="E247" s="14" t="s">
        <v>420</v>
      </c>
      <c r="F247" s="14" t="s">
        <v>421</v>
      </c>
      <c r="G247" s="14" t="s">
        <v>422</v>
      </c>
      <c r="H247" s="14" t="s">
        <v>423</v>
      </c>
      <c r="I247" s="13" t="s">
        <v>422</v>
      </c>
      <c r="J247" s="15">
        <v>610858.30000000005</v>
      </c>
      <c r="K247" s="34"/>
      <c r="L247" s="34"/>
      <c r="M247" s="34">
        <v>107858</v>
      </c>
      <c r="N247" s="34"/>
      <c r="O247" s="34"/>
      <c r="P247" s="34"/>
      <c r="Q247" s="34"/>
      <c r="R247" s="34">
        <v>13080.87</v>
      </c>
      <c r="S247" s="34"/>
      <c r="T247" s="34"/>
      <c r="U247" s="34"/>
      <c r="V247" s="34">
        <v>-2472</v>
      </c>
      <c r="W247" s="34">
        <v>-4921.5</v>
      </c>
      <c r="X247" s="51">
        <v>724403.67</v>
      </c>
      <c r="Y247" s="64">
        <v>712463.13</v>
      </c>
      <c r="Z247" s="56">
        <f t="shared" si="7"/>
        <v>98.351673176918055</v>
      </c>
    </row>
    <row r="248" spans="1:27" s="21" customFormat="1">
      <c r="A248" s="17" t="s">
        <v>115</v>
      </c>
      <c r="B248" s="17" t="s">
        <v>116</v>
      </c>
      <c r="C248" s="44" t="s">
        <v>116</v>
      </c>
      <c r="D248" s="19" t="s">
        <v>114</v>
      </c>
      <c r="E248" s="19" t="s">
        <v>426</v>
      </c>
      <c r="F248" s="19" t="s">
        <v>421</v>
      </c>
      <c r="G248" s="19" t="s">
        <v>422</v>
      </c>
      <c r="H248" s="19" t="s">
        <v>423</v>
      </c>
      <c r="I248" s="18" t="s">
        <v>422</v>
      </c>
      <c r="J248" s="20">
        <v>264414.2</v>
      </c>
      <c r="K248" s="36"/>
      <c r="L248" s="36"/>
      <c r="M248" s="36">
        <v>100656</v>
      </c>
      <c r="N248" s="36"/>
      <c r="O248" s="36"/>
      <c r="P248" s="36"/>
      <c r="Q248" s="36"/>
      <c r="R248" s="36">
        <v>6251.7</v>
      </c>
      <c r="S248" s="36"/>
      <c r="T248" s="36"/>
      <c r="U248" s="36"/>
      <c r="V248" s="36">
        <v>-2031.6</v>
      </c>
      <c r="W248" s="36">
        <v>301.60000000000002</v>
      </c>
      <c r="X248" s="52">
        <v>369591.9</v>
      </c>
      <c r="Y248" s="65">
        <v>359710.5</v>
      </c>
      <c r="Z248" s="57">
        <f t="shared" si="7"/>
        <v>97.326402445508137</v>
      </c>
      <c r="AA248" s="59"/>
    </row>
    <row r="249" spans="1:27" s="26" customFormat="1">
      <c r="A249" s="22" t="s">
        <v>115</v>
      </c>
      <c r="B249" s="22" t="s">
        <v>116</v>
      </c>
      <c r="C249" s="45" t="s">
        <v>117</v>
      </c>
      <c r="D249" s="24" t="s">
        <v>114</v>
      </c>
      <c r="E249" s="24" t="s">
        <v>426</v>
      </c>
      <c r="F249" s="24" t="s">
        <v>118</v>
      </c>
      <c r="G249" s="24" t="s">
        <v>117</v>
      </c>
      <c r="H249" s="24" t="s">
        <v>423</v>
      </c>
      <c r="I249" s="23" t="s">
        <v>422</v>
      </c>
      <c r="J249" s="25">
        <v>243115.4</v>
      </c>
      <c r="K249" s="38"/>
      <c r="L249" s="38"/>
      <c r="M249" s="38">
        <v>-108.5</v>
      </c>
      <c r="N249" s="38"/>
      <c r="O249" s="38"/>
      <c r="P249" s="38"/>
      <c r="Q249" s="38"/>
      <c r="R249" s="38">
        <v>520.1</v>
      </c>
      <c r="S249" s="38"/>
      <c r="T249" s="38"/>
      <c r="U249" s="38"/>
      <c r="V249" s="38">
        <v>-2137.5</v>
      </c>
      <c r="W249" s="38">
        <v>301.60000000000002</v>
      </c>
      <c r="X249" s="53">
        <v>241691.1</v>
      </c>
      <c r="Y249" s="64">
        <v>232507.35</v>
      </c>
      <c r="Z249" s="56">
        <f t="shared" si="7"/>
        <v>96.200211757900888</v>
      </c>
    </row>
    <row r="250" spans="1:27" s="26" customFormat="1" ht="38.25">
      <c r="A250" s="22" t="s">
        <v>115</v>
      </c>
      <c r="B250" s="22" t="s">
        <v>116</v>
      </c>
      <c r="C250" s="45" t="s">
        <v>119</v>
      </c>
      <c r="D250" s="24" t="s">
        <v>114</v>
      </c>
      <c r="E250" s="24" t="s">
        <v>426</v>
      </c>
      <c r="F250" s="24" t="s">
        <v>120</v>
      </c>
      <c r="G250" s="24" t="s">
        <v>119</v>
      </c>
      <c r="H250" s="24" t="s">
        <v>423</v>
      </c>
      <c r="I250" s="23" t="s">
        <v>422</v>
      </c>
      <c r="J250" s="25">
        <v>0</v>
      </c>
      <c r="K250" s="38"/>
      <c r="L250" s="38"/>
      <c r="M250" s="38">
        <v>140.4</v>
      </c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53">
        <v>140.4</v>
      </c>
      <c r="Y250" s="64">
        <v>140.4</v>
      </c>
      <c r="Z250" s="56">
        <f t="shared" si="7"/>
        <v>100</v>
      </c>
    </row>
    <row r="251" spans="1:27" s="26" customFormat="1" ht="51">
      <c r="A251" s="22" t="s">
        <v>115</v>
      </c>
      <c r="B251" s="22" t="s">
        <v>116</v>
      </c>
      <c r="C251" s="45" t="s">
        <v>121</v>
      </c>
      <c r="D251" s="24" t="s">
        <v>114</v>
      </c>
      <c r="E251" s="24" t="s">
        <v>426</v>
      </c>
      <c r="F251" s="24" t="s">
        <v>120</v>
      </c>
      <c r="G251" s="24" t="s">
        <v>119</v>
      </c>
      <c r="H251" s="24" t="s">
        <v>122</v>
      </c>
      <c r="I251" s="23" t="s">
        <v>121</v>
      </c>
      <c r="J251" s="25">
        <v>0</v>
      </c>
      <c r="K251" s="38"/>
      <c r="L251" s="38"/>
      <c r="M251" s="38">
        <v>140.4</v>
      </c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53">
        <v>140.4</v>
      </c>
      <c r="Y251" s="64">
        <v>140.4</v>
      </c>
      <c r="Z251" s="56">
        <f t="shared" si="7"/>
        <v>100</v>
      </c>
    </row>
    <row r="252" spans="1:27" s="26" customFormat="1" ht="38.25">
      <c r="A252" s="22" t="s">
        <v>115</v>
      </c>
      <c r="B252" s="22" t="s">
        <v>116</v>
      </c>
      <c r="C252" s="45" t="s">
        <v>123</v>
      </c>
      <c r="D252" s="24" t="s">
        <v>114</v>
      </c>
      <c r="E252" s="24" t="s">
        <v>426</v>
      </c>
      <c r="F252" s="24" t="s">
        <v>124</v>
      </c>
      <c r="G252" s="24" t="s">
        <v>123</v>
      </c>
      <c r="H252" s="24" t="s">
        <v>423</v>
      </c>
      <c r="I252" s="23" t="s">
        <v>422</v>
      </c>
      <c r="J252" s="25">
        <v>11375.4</v>
      </c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>
        <v>-1968.4</v>
      </c>
      <c r="W252" s="38"/>
      <c r="X252" s="53">
        <v>9407</v>
      </c>
      <c r="Y252" s="64">
        <v>9173.1299999999992</v>
      </c>
      <c r="Z252" s="56">
        <f t="shared" si="7"/>
        <v>97.513872648028055</v>
      </c>
    </row>
    <row r="253" spans="1:27" s="26" customFormat="1" ht="25.5">
      <c r="A253" s="22" t="s">
        <v>115</v>
      </c>
      <c r="B253" s="22" t="s">
        <v>116</v>
      </c>
      <c r="C253" s="45" t="s">
        <v>125</v>
      </c>
      <c r="D253" s="24" t="s">
        <v>114</v>
      </c>
      <c r="E253" s="24" t="s">
        <v>426</v>
      </c>
      <c r="F253" s="24" t="s">
        <v>124</v>
      </c>
      <c r="G253" s="24" t="s">
        <v>123</v>
      </c>
      <c r="H253" s="24" t="s">
        <v>126</v>
      </c>
      <c r="I253" s="23" t="s">
        <v>125</v>
      </c>
      <c r="J253" s="25">
        <v>10393.4</v>
      </c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>
        <v>-1968.4</v>
      </c>
      <c r="W253" s="38"/>
      <c r="X253" s="53">
        <v>8425</v>
      </c>
      <c r="Y253" s="64">
        <v>8374.51</v>
      </c>
      <c r="Z253" s="56">
        <f t="shared" si="7"/>
        <v>99.400712166172113</v>
      </c>
    </row>
    <row r="254" spans="1:27" s="26" customFormat="1" ht="51">
      <c r="A254" s="22" t="s">
        <v>115</v>
      </c>
      <c r="B254" s="22" t="s">
        <v>116</v>
      </c>
      <c r="C254" s="45" t="s">
        <v>121</v>
      </c>
      <c r="D254" s="24" t="s">
        <v>114</v>
      </c>
      <c r="E254" s="24" t="s">
        <v>426</v>
      </c>
      <c r="F254" s="24" t="s">
        <v>124</v>
      </c>
      <c r="G254" s="24" t="s">
        <v>123</v>
      </c>
      <c r="H254" s="24" t="s">
        <v>122</v>
      </c>
      <c r="I254" s="23" t="s">
        <v>121</v>
      </c>
      <c r="J254" s="25">
        <v>982</v>
      </c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53">
        <v>982</v>
      </c>
      <c r="Y254" s="64">
        <v>798.62</v>
      </c>
      <c r="Z254" s="56">
        <f t="shared" si="7"/>
        <v>81.325865580448067</v>
      </c>
    </row>
    <row r="255" spans="1:27" s="26" customFormat="1">
      <c r="A255" s="22" t="s">
        <v>115</v>
      </c>
      <c r="B255" s="22" t="s">
        <v>116</v>
      </c>
      <c r="C255" s="45" t="s">
        <v>495</v>
      </c>
      <c r="D255" s="24" t="s">
        <v>114</v>
      </c>
      <c r="E255" s="24" t="s">
        <v>426</v>
      </c>
      <c r="F255" s="24" t="s">
        <v>127</v>
      </c>
      <c r="G255" s="24" t="s">
        <v>495</v>
      </c>
      <c r="H255" s="24" t="s">
        <v>423</v>
      </c>
      <c r="I255" s="23" t="s">
        <v>422</v>
      </c>
      <c r="J255" s="25">
        <v>17709.599999999999</v>
      </c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>
        <v>130.4</v>
      </c>
      <c r="X255" s="53">
        <v>17840</v>
      </c>
      <c r="Y255" s="64">
        <v>17840</v>
      </c>
      <c r="Z255" s="56">
        <f t="shared" si="7"/>
        <v>100</v>
      </c>
    </row>
    <row r="256" spans="1:27" s="26" customFormat="1" ht="51">
      <c r="A256" s="22" t="s">
        <v>115</v>
      </c>
      <c r="B256" s="22" t="s">
        <v>116</v>
      </c>
      <c r="C256" s="45" t="s">
        <v>121</v>
      </c>
      <c r="D256" s="24" t="s">
        <v>114</v>
      </c>
      <c r="E256" s="24" t="s">
        <v>426</v>
      </c>
      <c r="F256" s="24" t="s">
        <v>127</v>
      </c>
      <c r="G256" s="24" t="s">
        <v>495</v>
      </c>
      <c r="H256" s="24" t="s">
        <v>122</v>
      </c>
      <c r="I256" s="23" t="s">
        <v>121</v>
      </c>
      <c r="J256" s="25">
        <v>17709.599999999999</v>
      </c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>
        <v>130.4</v>
      </c>
      <c r="X256" s="53">
        <v>17840</v>
      </c>
      <c r="Y256" s="64">
        <v>17840</v>
      </c>
      <c r="Z256" s="56">
        <f t="shared" si="7"/>
        <v>100</v>
      </c>
    </row>
    <row r="257" spans="1:26" s="26" customFormat="1">
      <c r="A257" s="22" t="s">
        <v>115</v>
      </c>
      <c r="B257" s="22" t="s">
        <v>116</v>
      </c>
      <c r="C257" s="45" t="s">
        <v>501</v>
      </c>
      <c r="D257" s="24" t="s">
        <v>114</v>
      </c>
      <c r="E257" s="24" t="s">
        <v>426</v>
      </c>
      <c r="F257" s="24" t="s">
        <v>128</v>
      </c>
      <c r="G257" s="24" t="s">
        <v>501</v>
      </c>
      <c r="H257" s="24" t="s">
        <v>423</v>
      </c>
      <c r="I257" s="23" t="s">
        <v>422</v>
      </c>
      <c r="J257" s="25">
        <v>214030.4</v>
      </c>
      <c r="K257" s="38"/>
      <c r="L257" s="38"/>
      <c r="M257" s="38">
        <v>-248.9</v>
      </c>
      <c r="N257" s="38"/>
      <c r="O257" s="38"/>
      <c r="P257" s="38"/>
      <c r="Q257" s="38"/>
      <c r="R257" s="38">
        <v>520.1</v>
      </c>
      <c r="S257" s="38"/>
      <c r="T257" s="38"/>
      <c r="U257" s="38"/>
      <c r="V257" s="38">
        <v>-169.1</v>
      </c>
      <c r="W257" s="38">
        <v>171.2</v>
      </c>
      <c r="X257" s="53">
        <v>214303.7</v>
      </c>
      <c r="Y257" s="64">
        <v>205353.82</v>
      </c>
      <c r="Z257" s="56">
        <f t="shared" si="7"/>
        <v>95.823739860767688</v>
      </c>
    </row>
    <row r="258" spans="1:26" s="26" customFormat="1" ht="25.5">
      <c r="A258" s="22" t="s">
        <v>115</v>
      </c>
      <c r="B258" s="22" t="s">
        <v>116</v>
      </c>
      <c r="C258" s="45" t="s">
        <v>125</v>
      </c>
      <c r="D258" s="24" t="s">
        <v>114</v>
      </c>
      <c r="E258" s="24" t="s">
        <v>426</v>
      </c>
      <c r="F258" s="24" t="s">
        <v>128</v>
      </c>
      <c r="G258" s="24" t="s">
        <v>501</v>
      </c>
      <c r="H258" s="24" t="s">
        <v>126</v>
      </c>
      <c r="I258" s="23" t="s">
        <v>125</v>
      </c>
      <c r="J258" s="25">
        <v>214030.4</v>
      </c>
      <c r="K258" s="38"/>
      <c r="L258" s="38"/>
      <c r="M258" s="38">
        <v>-248.9</v>
      </c>
      <c r="N258" s="38"/>
      <c r="O258" s="38"/>
      <c r="P258" s="38"/>
      <c r="Q258" s="38"/>
      <c r="R258" s="38">
        <v>520.1</v>
      </c>
      <c r="S258" s="38"/>
      <c r="T258" s="38"/>
      <c r="U258" s="38"/>
      <c r="V258" s="38">
        <v>-169.1</v>
      </c>
      <c r="W258" s="38">
        <v>171.2</v>
      </c>
      <c r="X258" s="53">
        <v>214303.7</v>
      </c>
      <c r="Y258" s="64">
        <v>205353.82</v>
      </c>
      <c r="Z258" s="56">
        <f t="shared" si="7"/>
        <v>95.823739860767688</v>
      </c>
    </row>
    <row r="259" spans="1:26" s="26" customFormat="1">
      <c r="A259" s="22" t="s">
        <v>115</v>
      </c>
      <c r="B259" s="22" t="s">
        <v>116</v>
      </c>
      <c r="C259" s="45" t="s">
        <v>450</v>
      </c>
      <c r="D259" s="24" t="s">
        <v>114</v>
      </c>
      <c r="E259" s="24" t="s">
        <v>426</v>
      </c>
      <c r="F259" s="24" t="s">
        <v>451</v>
      </c>
      <c r="G259" s="24" t="s">
        <v>450</v>
      </c>
      <c r="H259" s="24" t="s">
        <v>423</v>
      </c>
      <c r="I259" s="23" t="s">
        <v>422</v>
      </c>
      <c r="J259" s="25">
        <v>0</v>
      </c>
      <c r="K259" s="38"/>
      <c r="L259" s="38"/>
      <c r="M259" s="38">
        <v>1147.5</v>
      </c>
      <c r="N259" s="38"/>
      <c r="O259" s="38"/>
      <c r="P259" s="38"/>
      <c r="Q259" s="38"/>
      <c r="R259" s="38"/>
      <c r="S259" s="38"/>
      <c r="T259" s="38"/>
      <c r="U259" s="38"/>
      <c r="V259" s="38">
        <v>86.3</v>
      </c>
      <c r="W259" s="38"/>
      <c r="X259" s="53">
        <v>1233.8</v>
      </c>
      <c r="Y259" s="64">
        <v>1199.6300000000001</v>
      </c>
      <c r="Z259" s="56">
        <f t="shared" si="7"/>
        <v>97.230507375587621</v>
      </c>
    </row>
    <row r="260" spans="1:26" s="26" customFormat="1">
      <c r="A260" s="22" t="s">
        <v>115</v>
      </c>
      <c r="B260" s="22" t="s">
        <v>116</v>
      </c>
      <c r="C260" s="45" t="s">
        <v>129</v>
      </c>
      <c r="D260" s="24" t="s">
        <v>114</v>
      </c>
      <c r="E260" s="24" t="s">
        <v>426</v>
      </c>
      <c r="F260" s="24" t="s">
        <v>130</v>
      </c>
      <c r="G260" s="24" t="s">
        <v>129</v>
      </c>
      <c r="H260" s="24" t="s">
        <v>423</v>
      </c>
      <c r="I260" s="23" t="s">
        <v>422</v>
      </c>
      <c r="J260" s="25">
        <v>0</v>
      </c>
      <c r="K260" s="38"/>
      <c r="L260" s="38"/>
      <c r="M260" s="38">
        <v>1147.5</v>
      </c>
      <c r="N260" s="38"/>
      <c r="O260" s="38"/>
      <c r="P260" s="38"/>
      <c r="Q260" s="38"/>
      <c r="R260" s="38"/>
      <c r="S260" s="38"/>
      <c r="T260" s="38"/>
      <c r="U260" s="38"/>
      <c r="V260" s="38">
        <v>86.3</v>
      </c>
      <c r="W260" s="38"/>
      <c r="X260" s="53">
        <v>1233.8</v>
      </c>
      <c r="Y260" s="64">
        <v>1199.6300000000001</v>
      </c>
      <c r="Z260" s="56">
        <f t="shared" si="7"/>
        <v>97.230507375587621</v>
      </c>
    </row>
    <row r="261" spans="1:26" s="26" customFormat="1" ht="25.5">
      <c r="A261" s="22" t="s">
        <v>115</v>
      </c>
      <c r="B261" s="22" t="s">
        <v>116</v>
      </c>
      <c r="C261" s="45" t="s">
        <v>131</v>
      </c>
      <c r="D261" s="24" t="s">
        <v>114</v>
      </c>
      <c r="E261" s="24" t="s">
        <v>426</v>
      </c>
      <c r="F261" s="24" t="s">
        <v>132</v>
      </c>
      <c r="G261" s="24" t="s">
        <v>131</v>
      </c>
      <c r="H261" s="24" t="s">
        <v>423</v>
      </c>
      <c r="I261" s="23" t="s">
        <v>422</v>
      </c>
      <c r="J261" s="25">
        <v>0</v>
      </c>
      <c r="K261" s="38"/>
      <c r="L261" s="38"/>
      <c r="M261" s="38">
        <v>1147.5</v>
      </c>
      <c r="N261" s="38"/>
      <c r="O261" s="38"/>
      <c r="P261" s="38"/>
      <c r="Q261" s="38"/>
      <c r="R261" s="38"/>
      <c r="S261" s="38"/>
      <c r="T261" s="38"/>
      <c r="U261" s="38"/>
      <c r="V261" s="38">
        <v>86.3</v>
      </c>
      <c r="W261" s="38"/>
      <c r="X261" s="53">
        <v>1233.8</v>
      </c>
      <c r="Y261" s="64">
        <v>1199.6300000000001</v>
      </c>
      <c r="Z261" s="56">
        <f t="shared" si="7"/>
        <v>97.230507375587621</v>
      </c>
    </row>
    <row r="262" spans="1:26" s="26" customFormat="1" ht="25.5">
      <c r="A262" s="22" t="s">
        <v>115</v>
      </c>
      <c r="B262" s="22" t="s">
        <v>116</v>
      </c>
      <c r="C262" s="45" t="s">
        <v>125</v>
      </c>
      <c r="D262" s="24" t="s">
        <v>114</v>
      </c>
      <c r="E262" s="24" t="s">
        <v>426</v>
      </c>
      <c r="F262" s="24" t="s">
        <v>132</v>
      </c>
      <c r="G262" s="24" t="s">
        <v>131</v>
      </c>
      <c r="H262" s="24" t="s">
        <v>126</v>
      </c>
      <c r="I262" s="23" t="s">
        <v>125</v>
      </c>
      <c r="J262" s="25">
        <v>0</v>
      </c>
      <c r="K262" s="38"/>
      <c r="L262" s="38"/>
      <c r="M262" s="38">
        <v>1147.5</v>
      </c>
      <c r="N262" s="38"/>
      <c r="O262" s="38"/>
      <c r="P262" s="38"/>
      <c r="Q262" s="38"/>
      <c r="R262" s="38"/>
      <c r="S262" s="38"/>
      <c r="T262" s="38"/>
      <c r="U262" s="38"/>
      <c r="V262" s="38">
        <v>86.3</v>
      </c>
      <c r="W262" s="38"/>
      <c r="X262" s="53">
        <v>1233.8</v>
      </c>
      <c r="Y262" s="64">
        <v>1199.6300000000001</v>
      </c>
      <c r="Z262" s="56">
        <f t="shared" si="7"/>
        <v>97.230507375587621</v>
      </c>
    </row>
    <row r="263" spans="1:26" s="26" customFormat="1">
      <c r="A263" s="22" t="s">
        <v>115</v>
      </c>
      <c r="B263" s="22" t="s">
        <v>116</v>
      </c>
      <c r="C263" s="45" t="s">
        <v>458</v>
      </c>
      <c r="D263" s="24" t="s">
        <v>114</v>
      </c>
      <c r="E263" s="24" t="s">
        <v>426</v>
      </c>
      <c r="F263" s="24" t="s">
        <v>459</v>
      </c>
      <c r="G263" s="24" t="s">
        <v>458</v>
      </c>
      <c r="H263" s="24" t="s">
        <v>423</v>
      </c>
      <c r="I263" s="23" t="s">
        <v>422</v>
      </c>
      <c r="J263" s="25">
        <v>0</v>
      </c>
      <c r="K263" s="38"/>
      <c r="L263" s="38"/>
      <c r="M263" s="38"/>
      <c r="N263" s="38"/>
      <c r="O263" s="38"/>
      <c r="P263" s="38"/>
      <c r="Q263" s="38"/>
      <c r="R263" s="38">
        <v>2400.4</v>
      </c>
      <c r="S263" s="38"/>
      <c r="T263" s="38"/>
      <c r="U263" s="38"/>
      <c r="V263" s="38"/>
      <c r="W263" s="38"/>
      <c r="X263" s="53">
        <v>2400.4</v>
      </c>
      <c r="Y263" s="64">
        <v>2400.4</v>
      </c>
      <c r="Z263" s="56">
        <f t="shared" si="7"/>
        <v>100</v>
      </c>
    </row>
    <row r="264" spans="1:26" s="26" customFormat="1" ht="25.5">
      <c r="A264" s="22" t="s">
        <v>115</v>
      </c>
      <c r="B264" s="22" t="s">
        <v>116</v>
      </c>
      <c r="C264" s="45" t="s">
        <v>133</v>
      </c>
      <c r="D264" s="24" t="s">
        <v>114</v>
      </c>
      <c r="E264" s="24" t="s">
        <v>426</v>
      </c>
      <c r="F264" s="24" t="s">
        <v>134</v>
      </c>
      <c r="G264" s="24" t="s">
        <v>133</v>
      </c>
      <c r="H264" s="24" t="s">
        <v>423</v>
      </c>
      <c r="I264" s="23" t="s">
        <v>422</v>
      </c>
      <c r="J264" s="25">
        <v>0</v>
      </c>
      <c r="K264" s="38"/>
      <c r="L264" s="38"/>
      <c r="M264" s="38"/>
      <c r="N264" s="38"/>
      <c r="O264" s="38"/>
      <c r="P264" s="38"/>
      <c r="Q264" s="38"/>
      <c r="R264" s="38">
        <v>2400.4</v>
      </c>
      <c r="S264" s="38"/>
      <c r="T264" s="38"/>
      <c r="U264" s="38"/>
      <c r="V264" s="38"/>
      <c r="W264" s="38"/>
      <c r="X264" s="53">
        <v>2400.4</v>
      </c>
      <c r="Y264" s="64">
        <v>2400.4</v>
      </c>
      <c r="Z264" s="56">
        <f t="shared" si="7"/>
        <v>100</v>
      </c>
    </row>
    <row r="265" spans="1:26" s="26" customFormat="1" ht="25.5">
      <c r="A265" s="22" t="s">
        <v>115</v>
      </c>
      <c r="B265" s="22" t="s">
        <v>116</v>
      </c>
      <c r="C265" s="45" t="s">
        <v>135</v>
      </c>
      <c r="D265" s="24" t="s">
        <v>114</v>
      </c>
      <c r="E265" s="24" t="s">
        <v>426</v>
      </c>
      <c r="F265" s="24" t="s">
        <v>136</v>
      </c>
      <c r="G265" s="24" t="s">
        <v>135</v>
      </c>
      <c r="H265" s="24" t="s">
        <v>423</v>
      </c>
      <c r="I265" s="23" t="s">
        <v>422</v>
      </c>
      <c r="J265" s="25">
        <v>0</v>
      </c>
      <c r="K265" s="38"/>
      <c r="L265" s="38"/>
      <c r="M265" s="38"/>
      <c r="N265" s="38"/>
      <c r="O265" s="38"/>
      <c r="P265" s="38"/>
      <c r="Q265" s="38"/>
      <c r="R265" s="38">
        <v>2400.4</v>
      </c>
      <c r="S265" s="38"/>
      <c r="T265" s="38"/>
      <c r="U265" s="38"/>
      <c r="V265" s="38"/>
      <c r="W265" s="38"/>
      <c r="X265" s="53">
        <v>2400.4</v>
      </c>
      <c r="Y265" s="64">
        <v>2400.4</v>
      </c>
      <c r="Z265" s="56">
        <f t="shared" si="7"/>
        <v>100</v>
      </c>
    </row>
    <row r="266" spans="1:26" s="26" customFormat="1">
      <c r="A266" s="22" t="s">
        <v>115</v>
      </c>
      <c r="B266" s="22" t="s">
        <v>116</v>
      </c>
      <c r="C266" s="45" t="s">
        <v>548</v>
      </c>
      <c r="D266" s="24" t="s">
        <v>114</v>
      </c>
      <c r="E266" s="24" t="s">
        <v>426</v>
      </c>
      <c r="F266" s="24" t="s">
        <v>136</v>
      </c>
      <c r="G266" s="24" t="s">
        <v>135</v>
      </c>
      <c r="H266" s="24" t="s">
        <v>549</v>
      </c>
      <c r="I266" s="23" t="s">
        <v>548</v>
      </c>
      <c r="J266" s="25">
        <v>0</v>
      </c>
      <c r="K266" s="38"/>
      <c r="L266" s="38"/>
      <c r="M266" s="38"/>
      <c r="N266" s="38"/>
      <c r="O266" s="38"/>
      <c r="P266" s="38"/>
      <c r="Q266" s="38"/>
      <c r="R266" s="38">
        <v>2400.4</v>
      </c>
      <c r="S266" s="38"/>
      <c r="T266" s="38"/>
      <c r="U266" s="38"/>
      <c r="V266" s="38"/>
      <c r="W266" s="38"/>
      <c r="X266" s="53">
        <v>2400.4</v>
      </c>
      <c r="Y266" s="64">
        <v>2400.4</v>
      </c>
      <c r="Z266" s="56">
        <f t="shared" si="7"/>
        <v>100</v>
      </c>
    </row>
    <row r="267" spans="1:26" s="26" customFormat="1">
      <c r="A267" s="22" t="s">
        <v>115</v>
      </c>
      <c r="B267" s="22" t="s">
        <v>116</v>
      </c>
      <c r="C267" s="45" t="s">
        <v>542</v>
      </c>
      <c r="D267" s="24" t="s">
        <v>114</v>
      </c>
      <c r="E267" s="24" t="s">
        <v>426</v>
      </c>
      <c r="F267" s="24" t="s">
        <v>543</v>
      </c>
      <c r="G267" s="24" t="s">
        <v>542</v>
      </c>
      <c r="H267" s="24" t="s">
        <v>423</v>
      </c>
      <c r="I267" s="23" t="s">
        <v>422</v>
      </c>
      <c r="J267" s="25">
        <v>21298.799999999999</v>
      </c>
      <c r="K267" s="38"/>
      <c r="L267" s="38"/>
      <c r="M267" s="38">
        <v>99617</v>
      </c>
      <c r="N267" s="38"/>
      <c r="O267" s="38"/>
      <c r="P267" s="38"/>
      <c r="Q267" s="38"/>
      <c r="R267" s="38">
        <v>3331.2</v>
      </c>
      <c r="S267" s="38"/>
      <c r="T267" s="38"/>
      <c r="U267" s="38"/>
      <c r="V267" s="38">
        <v>19.600000000000001</v>
      </c>
      <c r="W267" s="38"/>
      <c r="X267" s="53">
        <v>124266.6</v>
      </c>
      <c r="Y267" s="64">
        <v>123603.12</v>
      </c>
      <c r="Z267" s="56">
        <f t="shared" si="7"/>
        <v>99.466083404551171</v>
      </c>
    </row>
    <row r="268" spans="1:26" s="26" customFormat="1" ht="38.25">
      <c r="A268" s="22" t="s">
        <v>115</v>
      </c>
      <c r="B268" s="22" t="s">
        <v>116</v>
      </c>
      <c r="C268" s="45" t="s">
        <v>137</v>
      </c>
      <c r="D268" s="24" t="s">
        <v>114</v>
      </c>
      <c r="E268" s="24" t="s">
        <v>426</v>
      </c>
      <c r="F268" s="24" t="s">
        <v>138</v>
      </c>
      <c r="G268" s="24" t="s">
        <v>137</v>
      </c>
      <c r="H268" s="24" t="s">
        <v>423</v>
      </c>
      <c r="I268" s="23" t="s">
        <v>422</v>
      </c>
      <c r="J268" s="25">
        <v>7101.6</v>
      </c>
      <c r="K268" s="38"/>
      <c r="L268" s="38"/>
      <c r="M268" s="38">
        <v>97507.1</v>
      </c>
      <c r="N268" s="38"/>
      <c r="O268" s="38"/>
      <c r="P268" s="38"/>
      <c r="Q268" s="38"/>
      <c r="R268" s="38">
        <v>30</v>
      </c>
      <c r="S268" s="38"/>
      <c r="T268" s="38"/>
      <c r="U268" s="38"/>
      <c r="V268" s="38">
        <v>-875.7</v>
      </c>
      <c r="W268" s="38"/>
      <c r="X268" s="53">
        <v>103763</v>
      </c>
      <c r="Y268" s="64">
        <v>103651.65</v>
      </c>
      <c r="Z268" s="56">
        <f t="shared" si="7"/>
        <v>99.892688145099882</v>
      </c>
    </row>
    <row r="269" spans="1:26" s="26" customFormat="1">
      <c r="A269" s="22" t="s">
        <v>115</v>
      </c>
      <c r="B269" s="22" t="s">
        <v>116</v>
      </c>
      <c r="C269" s="45" t="s">
        <v>548</v>
      </c>
      <c r="D269" s="24" t="s">
        <v>114</v>
      </c>
      <c r="E269" s="24" t="s">
        <v>426</v>
      </c>
      <c r="F269" s="24" t="s">
        <v>138</v>
      </c>
      <c r="G269" s="24" t="s">
        <v>137</v>
      </c>
      <c r="H269" s="24" t="s">
        <v>549</v>
      </c>
      <c r="I269" s="23" t="s">
        <v>548</v>
      </c>
      <c r="J269" s="25">
        <v>7091.9</v>
      </c>
      <c r="K269" s="38"/>
      <c r="L269" s="38"/>
      <c r="M269" s="38">
        <v>-2000</v>
      </c>
      <c r="N269" s="38"/>
      <c r="O269" s="38"/>
      <c r="P269" s="38"/>
      <c r="Q269" s="38"/>
      <c r="R269" s="38">
        <v>1260</v>
      </c>
      <c r="S269" s="38"/>
      <c r="T269" s="38"/>
      <c r="U269" s="38"/>
      <c r="V269" s="38">
        <v>-875.7</v>
      </c>
      <c r="W269" s="38"/>
      <c r="X269" s="53">
        <v>5476.2</v>
      </c>
      <c r="Y269" s="64">
        <v>5376.05</v>
      </c>
      <c r="Z269" s="56">
        <f t="shared" si="7"/>
        <v>98.171177093605067</v>
      </c>
    </row>
    <row r="270" spans="1:26" s="26" customFormat="1">
      <c r="A270" s="22" t="s">
        <v>115</v>
      </c>
      <c r="B270" s="22" t="s">
        <v>116</v>
      </c>
      <c r="C270" s="45" t="s">
        <v>17</v>
      </c>
      <c r="D270" s="24" t="s">
        <v>114</v>
      </c>
      <c r="E270" s="24" t="s">
        <v>426</v>
      </c>
      <c r="F270" s="24" t="s">
        <v>138</v>
      </c>
      <c r="G270" s="24" t="s">
        <v>137</v>
      </c>
      <c r="H270" s="24" t="s">
        <v>18</v>
      </c>
      <c r="I270" s="23" t="s">
        <v>17</v>
      </c>
      <c r="J270" s="25">
        <v>0</v>
      </c>
      <c r="K270" s="38"/>
      <c r="L270" s="38"/>
      <c r="M270" s="38">
        <v>99507.1</v>
      </c>
      <c r="N270" s="38"/>
      <c r="O270" s="38"/>
      <c r="P270" s="38"/>
      <c r="Q270" s="38"/>
      <c r="R270" s="38">
        <v>-5330</v>
      </c>
      <c r="S270" s="38"/>
      <c r="T270" s="38"/>
      <c r="U270" s="38"/>
      <c r="V270" s="38"/>
      <c r="W270" s="38"/>
      <c r="X270" s="53">
        <v>94177.1</v>
      </c>
      <c r="Y270" s="64">
        <v>94165.9</v>
      </c>
      <c r="Z270" s="56">
        <f t="shared" si="7"/>
        <v>99.988107512335787</v>
      </c>
    </row>
    <row r="271" spans="1:26" s="26" customFormat="1">
      <c r="A271" s="22" t="s">
        <v>115</v>
      </c>
      <c r="B271" s="22" t="s">
        <v>116</v>
      </c>
      <c r="C271" s="45" t="s">
        <v>97</v>
      </c>
      <c r="D271" s="24" t="s">
        <v>114</v>
      </c>
      <c r="E271" s="24" t="s">
        <v>426</v>
      </c>
      <c r="F271" s="24" t="s">
        <v>138</v>
      </c>
      <c r="G271" s="24" t="s">
        <v>137</v>
      </c>
      <c r="H271" s="24" t="s">
        <v>98</v>
      </c>
      <c r="I271" s="23" t="s">
        <v>97</v>
      </c>
      <c r="J271" s="25">
        <v>9.6999999999999993</v>
      </c>
      <c r="K271" s="38"/>
      <c r="L271" s="38"/>
      <c r="M271" s="38"/>
      <c r="N271" s="38"/>
      <c r="O271" s="38"/>
      <c r="P271" s="38"/>
      <c r="Q271" s="38"/>
      <c r="R271" s="38">
        <v>4100</v>
      </c>
      <c r="S271" s="38"/>
      <c r="T271" s="38"/>
      <c r="U271" s="38"/>
      <c r="V271" s="38"/>
      <c r="W271" s="38"/>
      <c r="X271" s="53">
        <v>4109.7</v>
      </c>
      <c r="Y271" s="64">
        <v>4109.7</v>
      </c>
      <c r="Z271" s="56">
        <f t="shared" si="7"/>
        <v>100</v>
      </c>
    </row>
    <row r="272" spans="1:26" s="26" customFormat="1" ht="38.25">
      <c r="A272" s="22" t="s">
        <v>115</v>
      </c>
      <c r="B272" s="22" t="s">
        <v>116</v>
      </c>
      <c r="C272" s="45" t="s">
        <v>546</v>
      </c>
      <c r="D272" s="24" t="s">
        <v>114</v>
      </c>
      <c r="E272" s="24" t="s">
        <v>426</v>
      </c>
      <c r="F272" s="24" t="s">
        <v>547</v>
      </c>
      <c r="G272" s="24" t="s">
        <v>546</v>
      </c>
      <c r="H272" s="24" t="s">
        <v>423</v>
      </c>
      <c r="I272" s="23" t="s">
        <v>422</v>
      </c>
      <c r="J272" s="25">
        <v>0</v>
      </c>
      <c r="K272" s="38"/>
      <c r="L272" s="38"/>
      <c r="M272" s="38"/>
      <c r="N272" s="38"/>
      <c r="O272" s="38"/>
      <c r="P272" s="38"/>
      <c r="Q272" s="38"/>
      <c r="R272" s="38">
        <v>3749.5</v>
      </c>
      <c r="S272" s="38"/>
      <c r="T272" s="38"/>
      <c r="U272" s="38"/>
      <c r="V272" s="38"/>
      <c r="W272" s="38"/>
      <c r="X272" s="53">
        <v>3749.5</v>
      </c>
      <c r="Y272" s="64">
        <v>3506.61</v>
      </c>
      <c r="Z272" s="56">
        <f t="shared" si="7"/>
        <v>93.522069609281246</v>
      </c>
    </row>
    <row r="273" spans="1:27" s="26" customFormat="1">
      <c r="A273" s="22" t="s">
        <v>115</v>
      </c>
      <c r="B273" s="22" t="s">
        <v>116</v>
      </c>
      <c r="C273" s="45" t="s">
        <v>548</v>
      </c>
      <c r="D273" s="24" t="s">
        <v>114</v>
      </c>
      <c r="E273" s="24" t="s">
        <v>426</v>
      </c>
      <c r="F273" s="24" t="s">
        <v>547</v>
      </c>
      <c r="G273" s="24" t="s">
        <v>546</v>
      </c>
      <c r="H273" s="24" t="s">
        <v>549</v>
      </c>
      <c r="I273" s="23" t="s">
        <v>548</v>
      </c>
      <c r="J273" s="25">
        <v>0</v>
      </c>
      <c r="K273" s="38"/>
      <c r="L273" s="38"/>
      <c r="M273" s="38"/>
      <c r="N273" s="38"/>
      <c r="O273" s="38"/>
      <c r="P273" s="38"/>
      <c r="Q273" s="38"/>
      <c r="R273" s="38">
        <v>3749.5</v>
      </c>
      <c r="S273" s="38"/>
      <c r="T273" s="38"/>
      <c r="U273" s="38"/>
      <c r="V273" s="38"/>
      <c r="W273" s="38"/>
      <c r="X273" s="53">
        <v>3749.5</v>
      </c>
      <c r="Y273" s="64">
        <v>3506.61</v>
      </c>
      <c r="Z273" s="56">
        <f t="shared" si="7"/>
        <v>93.522069609281246</v>
      </c>
    </row>
    <row r="274" spans="1:27" s="26" customFormat="1" ht="38.25">
      <c r="A274" s="22" t="s">
        <v>115</v>
      </c>
      <c r="B274" s="22" t="s">
        <v>116</v>
      </c>
      <c r="C274" s="45" t="s">
        <v>139</v>
      </c>
      <c r="D274" s="24" t="s">
        <v>114</v>
      </c>
      <c r="E274" s="24" t="s">
        <v>426</v>
      </c>
      <c r="F274" s="24" t="s">
        <v>140</v>
      </c>
      <c r="G274" s="24" t="s">
        <v>139</v>
      </c>
      <c r="H274" s="24" t="s">
        <v>423</v>
      </c>
      <c r="I274" s="23" t="s">
        <v>422</v>
      </c>
      <c r="J274" s="25">
        <v>14197.2</v>
      </c>
      <c r="K274" s="38"/>
      <c r="L274" s="38"/>
      <c r="M274" s="38">
        <v>2109.9</v>
      </c>
      <c r="N274" s="38"/>
      <c r="O274" s="38"/>
      <c r="P274" s="38"/>
      <c r="Q274" s="38"/>
      <c r="R274" s="38">
        <v>-448.3</v>
      </c>
      <c r="S274" s="38"/>
      <c r="T274" s="38"/>
      <c r="U274" s="38"/>
      <c r="V274" s="38">
        <v>895.3</v>
      </c>
      <c r="W274" s="38"/>
      <c r="X274" s="53">
        <v>16754.099999999999</v>
      </c>
      <c r="Y274" s="64">
        <v>16444.86</v>
      </c>
      <c r="Z274" s="56">
        <f t="shared" si="7"/>
        <v>98.154242842050607</v>
      </c>
    </row>
    <row r="275" spans="1:27" s="26" customFormat="1">
      <c r="A275" s="22" t="s">
        <v>115</v>
      </c>
      <c r="B275" s="22" t="s">
        <v>116</v>
      </c>
      <c r="C275" s="45" t="s">
        <v>548</v>
      </c>
      <c r="D275" s="24" t="s">
        <v>114</v>
      </c>
      <c r="E275" s="24" t="s">
        <v>426</v>
      </c>
      <c r="F275" s="24" t="s">
        <v>140</v>
      </c>
      <c r="G275" s="24" t="s">
        <v>139</v>
      </c>
      <c r="H275" s="24" t="s">
        <v>549</v>
      </c>
      <c r="I275" s="23" t="s">
        <v>548</v>
      </c>
      <c r="J275" s="25">
        <v>13796.7</v>
      </c>
      <c r="K275" s="38"/>
      <c r="L275" s="38"/>
      <c r="M275" s="38">
        <v>1909.9</v>
      </c>
      <c r="N275" s="38"/>
      <c r="O275" s="38"/>
      <c r="P275" s="38"/>
      <c r="Q275" s="38"/>
      <c r="R275" s="38">
        <v>-448.3</v>
      </c>
      <c r="S275" s="38"/>
      <c r="T275" s="38"/>
      <c r="U275" s="38"/>
      <c r="V275" s="38">
        <v>895.3</v>
      </c>
      <c r="W275" s="38"/>
      <c r="X275" s="53">
        <v>16153.6</v>
      </c>
      <c r="Y275" s="64">
        <v>15844.44</v>
      </c>
      <c r="Z275" s="56">
        <f t="shared" si="7"/>
        <v>98.086123217115698</v>
      </c>
    </row>
    <row r="276" spans="1:27" s="26" customFormat="1">
      <c r="A276" s="22" t="s">
        <v>115</v>
      </c>
      <c r="B276" s="22" t="s">
        <v>116</v>
      </c>
      <c r="C276" s="45" t="s">
        <v>97</v>
      </c>
      <c r="D276" s="24" t="s">
        <v>114</v>
      </c>
      <c r="E276" s="24" t="s">
        <v>426</v>
      </c>
      <c r="F276" s="24" t="s">
        <v>140</v>
      </c>
      <c r="G276" s="24" t="s">
        <v>139</v>
      </c>
      <c r="H276" s="24" t="s">
        <v>98</v>
      </c>
      <c r="I276" s="23" t="s">
        <v>97</v>
      </c>
      <c r="J276" s="25">
        <v>400.5</v>
      </c>
      <c r="K276" s="38"/>
      <c r="L276" s="38"/>
      <c r="M276" s="38">
        <v>200</v>
      </c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53">
        <v>600.5</v>
      </c>
      <c r="Y276" s="64">
        <v>600.41999999999996</v>
      </c>
      <c r="Z276" s="56">
        <f t="shared" si="7"/>
        <v>99.986677768526221</v>
      </c>
    </row>
    <row r="277" spans="1:27" s="21" customFormat="1">
      <c r="A277" s="17" t="s">
        <v>141</v>
      </c>
      <c r="B277" s="17" t="s">
        <v>142</v>
      </c>
      <c r="C277" s="44" t="s">
        <v>142</v>
      </c>
      <c r="D277" s="19" t="s">
        <v>114</v>
      </c>
      <c r="E277" s="19" t="s">
        <v>429</v>
      </c>
      <c r="F277" s="19" t="s">
        <v>421</v>
      </c>
      <c r="G277" s="19" t="s">
        <v>422</v>
      </c>
      <c r="H277" s="19" t="s">
        <v>423</v>
      </c>
      <c r="I277" s="18" t="s">
        <v>422</v>
      </c>
      <c r="J277" s="20">
        <v>317157.90000000002</v>
      </c>
      <c r="K277" s="36"/>
      <c r="L277" s="36"/>
      <c r="M277" s="36">
        <v>6775.1</v>
      </c>
      <c r="N277" s="36"/>
      <c r="O277" s="36"/>
      <c r="P277" s="36"/>
      <c r="Q277" s="36"/>
      <c r="R277" s="36">
        <v>3943.47</v>
      </c>
      <c r="S277" s="36"/>
      <c r="T277" s="36"/>
      <c r="U277" s="36"/>
      <c r="V277" s="36">
        <v>-542.9</v>
      </c>
      <c r="W277" s="36">
        <v>-5271.1</v>
      </c>
      <c r="X277" s="52">
        <f>322062.47-19</f>
        <v>322043.46999999997</v>
      </c>
      <c r="Y277" s="65">
        <v>320369.46000000002</v>
      </c>
      <c r="Z277" s="57">
        <f t="shared" si="7"/>
        <v>99.480191292187996</v>
      </c>
      <c r="AA277" s="59"/>
    </row>
    <row r="278" spans="1:27" s="26" customFormat="1">
      <c r="A278" s="22" t="s">
        <v>141</v>
      </c>
      <c r="B278" s="22" t="s">
        <v>142</v>
      </c>
      <c r="C278" s="45" t="s">
        <v>143</v>
      </c>
      <c r="D278" s="24" t="s">
        <v>114</v>
      </c>
      <c r="E278" s="24" t="s">
        <v>429</v>
      </c>
      <c r="F278" s="24" t="s">
        <v>144</v>
      </c>
      <c r="G278" s="24" t="s">
        <v>143</v>
      </c>
      <c r="H278" s="24" t="s">
        <v>423</v>
      </c>
      <c r="I278" s="23" t="s">
        <v>422</v>
      </c>
      <c r="J278" s="25">
        <v>32762.400000000001</v>
      </c>
      <c r="K278" s="38"/>
      <c r="L278" s="38"/>
      <c r="M278" s="38">
        <v>664.8</v>
      </c>
      <c r="N278" s="38"/>
      <c r="O278" s="38"/>
      <c r="P278" s="38"/>
      <c r="Q278" s="38"/>
      <c r="R278" s="38">
        <v>-509.2</v>
      </c>
      <c r="S278" s="38"/>
      <c r="T278" s="38"/>
      <c r="U278" s="38"/>
      <c r="V278" s="38">
        <v>-228.2</v>
      </c>
      <c r="W278" s="38">
        <v>-479.1</v>
      </c>
      <c r="X278" s="53">
        <v>32210.7</v>
      </c>
      <c r="Y278" s="64">
        <v>31132.92</v>
      </c>
      <c r="Z278" s="56">
        <f t="shared" si="7"/>
        <v>96.653969022716041</v>
      </c>
    </row>
    <row r="279" spans="1:27" s="26" customFormat="1" ht="38.25">
      <c r="A279" s="22" t="s">
        <v>141</v>
      </c>
      <c r="B279" s="22" t="s">
        <v>142</v>
      </c>
      <c r="C279" s="45" t="s">
        <v>119</v>
      </c>
      <c r="D279" s="24" t="s">
        <v>114</v>
      </c>
      <c r="E279" s="24" t="s">
        <v>429</v>
      </c>
      <c r="F279" s="24" t="s">
        <v>145</v>
      </c>
      <c r="G279" s="24" t="s">
        <v>119</v>
      </c>
      <c r="H279" s="24" t="s">
        <v>423</v>
      </c>
      <c r="I279" s="23" t="s">
        <v>422</v>
      </c>
      <c r="J279" s="25">
        <v>0</v>
      </c>
      <c r="K279" s="38"/>
      <c r="L279" s="38"/>
      <c r="M279" s="38">
        <v>1402.4</v>
      </c>
      <c r="N279" s="38"/>
      <c r="O279" s="38"/>
      <c r="P279" s="38"/>
      <c r="Q279" s="38"/>
      <c r="R279" s="38"/>
      <c r="S279" s="38"/>
      <c r="T279" s="38"/>
      <c r="U279" s="38"/>
      <c r="V279" s="38">
        <v>-216.8</v>
      </c>
      <c r="W279" s="38">
        <v>5</v>
      </c>
      <c r="X279" s="53">
        <v>1190.5999999999999</v>
      </c>
      <c r="Y279" s="64">
        <v>1181.9000000000001</v>
      </c>
      <c r="Z279" s="56">
        <f t="shared" si="7"/>
        <v>99.269275995296496</v>
      </c>
      <c r="AA279" s="58"/>
    </row>
    <row r="280" spans="1:27" s="26" customFormat="1" ht="51">
      <c r="A280" s="22" t="s">
        <v>141</v>
      </c>
      <c r="B280" s="22" t="s">
        <v>142</v>
      </c>
      <c r="C280" s="45" t="s">
        <v>121</v>
      </c>
      <c r="D280" s="24" t="s">
        <v>114</v>
      </c>
      <c r="E280" s="24" t="s">
        <v>429</v>
      </c>
      <c r="F280" s="24" t="s">
        <v>145</v>
      </c>
      <c r="G280" s="24" t="s">
        <v>119</v>
      </c>
      <c r="H280" s="24" t="s">
        <v>122</v>
      </c>
      <c r="I280" s="23" t="s">
        <v>121</v>
      </c>
      <c r="J280" s="25">
        <v>0</v>
      </c>
      <c r="K280" s="38"/>
      <c r="L280" s="38"/>
      <c r="M280" s="38">
        <v>1402.4</v>
      </c>
      <c r="N280" s="38"/>
      <c r="O280" s="38"/>
      <c r="P280" s="38"/>
      <c r="Q280" s="38"/>
      <c r="R280" s="38"/>
      <c r="S280" s="38"/>
      <c r="T280" s="38"/>
      <c r="U280" s="38"/>
      <c r="V280" s="38">
        <v>-216.8</v>
      </c>
      <c r="W280" s="38">
        <v>5</v>
      </c>
      <c r="X280" s="53">
        <v>1190.5999999999999</v>
      </c>
      <c r="Y280" s="64">
        <v>1181.9000000000001</v>
      </c>
      <c r="Z280" s="56">
        <f t="shared" si="7"/>
        <v>99.269275995296496</v>
      </c>
    </row>
    <row r="281" spans="1:27" s="26" customFormat="1">
      <c r="A281" s="22" t="s">
        <v>141</v>
      </c>
      <c r="B281" s="22" t="s">
        <v>142</v>
      </c>
      <c r="C281" s="45" t="s">
        <v>491</v>
      </c>
      <c r="D281" s="24" t="s">
        <v>114</v>
      </c>
      <c r="E281" s="24" t="s">
        <v>429</v>
      </c>
      <c r="F281" s="24" t="s">
        <v>146</v>
      </c>
      <c r="G281" s="24" t="s">
        <v>491</v>
      </c>
      <c r="H281" s="24" t="s">
        <v>423</v>
      </c>
      <c r="I281" s="23" t="s">
        <v>422</v>
      </c>
      <c r="J281" s="25">
        <v>5357</v>
      </c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53">
        <v>5357</v>
      </c>
      <c r="Y281" s="64">
        <v>5357</v>
      </c>
      <c r="Z281" s="56">
        <f t="shared" si="7"/>
        <v>100</v>
      </c>
    </row>
    <row r="282" spans="1:27" s="26" customFormat="1" ht="51">
      <c r="A282" s="22" t="s">
        <v>141</v>
      </c>
      <c r="B282" s="22" t="s">
        <v>142</v>
      </c>
      <c r="C282" s="45" t="s">
        <v>121</v>
      </c>
      <c r="D282" s="24" t="s">
        <v>114</v>
      </c>
      <c r="E282" s="24" t="s">
        <v>429</v>
      </c>
      <c r="F282" s="24" t="s">
        <v>146</v>
      </c>
      <c r="G282" s="24" t="s">
        <v>491</v>
      </c>
      <c r="H282" s="24" t="s">
        <v>122</v>
      </c>
      <c r="I282" s="23" t="s">
        <v>121</v>
      </c>
      <c r="J282" s="25">
        <v>5357</v>
      </c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53">
        <v>5357</v>
      </c>
      <c r="Y282" s="64">
        <v>5357</v>
      </c>
      <c r="Z282" s="56">
        <f t="shared" si="7"/>
        <v>100</v>
      </c>
    </row>
    <row r="283" spans="1:27" s="26" customFormat="1">
      <c r="A283" s="22" t="s">
        <v>141</v>
      </c>
      <c r="B283" s="22" t="s">
        <v>142</v>
      </c>
      <c r="C283" s="45" t="s">
        <v>501</v>
      </c>
      <c r="D283" s="24" t="s">
        <v>114</v>
      </c>
      <c r="E283" s="24" t="s">
        <v>429</v>
      </c>
      <c r="F283" s="24" t="s">
        <v>147</v>
      </c>
      <c r="G283" s="24" t="s">
        <v>501</v>
      </c>
      <c r="H283" s="24" t="s">
        <v>423</v>
      </c>
      <c r="I283" s="23" t="s">
        <v>422</v>
      </c>
      <c r="J283" s="25">
        <v>27405.4</v>
      </c>
      <c r="K283" s="38"/>
      <c r="L283" s="38"/>
      <c r="M283" s="38">
        <v>-737.6</v>
      </c>
      <c r="N283" s="38"/>
      <c r="O283" s="38"/>
      <c r="P283" s="38"/>
      <c r="Q283" s="38"/>
      <c r="R283" s="38">
        <v>-509.2</v>
      </c>
      <c r="S283" s="38"/>
      <c r="T283" s="38"/>
      <c r="U283" s="38"/>
      <c r="V283" s="38">
        <v>-11.4</v>
      </c>
      <c r="W283" s="38">
        <v>-484.1</v>
      </c>
      <c r="X283" s="53">
        <v>25663.1</v>
      </c>
      <c r="Y283" s="64">
        <v>24594.02</v>
      </c>
      <c r="Z283" s="56">
        <f t="shared" si="7"/>
        <v>95.834174359294082</v>
      </c>
    </row>
    <row r="284" spans="1:27" s="26" customFormat="1" ht="25.5">
      <c r="A284" s="22" t="s">
        <v>141</v>
      </c>
      <c r="B284" s="22" t="s">
        <v>142</v>
      </c>
      <c r="C284" s="45" t="s">
        <v>125</v>
      </c>
      <c r="D284" s="24" t="s">
        <v>114</v>
      </c>
      <c r="E284" s="24" t="s">
        <v>429</v>
      </c>
      <c r="F284" s="24" t="s">
        <v>147</v>
      </c>
      <c r="G284" s="24" t="s">
        <v>501</v>
      </c>
      <c r="H284" s="24" t="s">
        <v>126</v>
      </c>
      <c r="I284" s="23" t="s">
        <v>125</v>
      </c>
      <c r="J284" s="25">
        <v>27405.4</v>
      </c>
      <c r="K284" s="38"/>
      <c r="L284" s="38"/>
      <c r="M284" s="38">
        <v>-737.6</v>
      </c>
      <c r="N284" s="38"/>
      <c r="O284" s="38"/>
      <c r="P284" s="38"/>
      <c r="Q284" s="38"/>
      <c r="R284" s="38">
        <v>-509.2</v>
      </c>
      <c r="S284" s="38"/>
      <c r="T284" s="38"/>
      <c r="U284" s="38"/>
      <c r="V284" s="38">
        <v>-11.4</v>
      </c>
      <c r="W284" s="38">
        <v>-484.1</v>
      </c>
      <c r="X284" s="53">
        <v>25663.1</v>
      </c>
      <c r="Y284" s="64">
        <v>24594.02</v>
      </c>
      <c r="Z284" s="56">
        <f t="shared" si="7"/>
        <v>95.834174359294082</v>
      </c>
    </row>
    <row r="285" spans="1:27" s="26" customFormat="1">
      <c r="A285" s="22" t="s">
        <v>141</v>
      </c>
      <c r="B285" s="22" t="s">
        <v>142</v>
      </c>
      <c r="C285" s="45" t="s">
        <v>148</v>
      </c>
      <c r="D285" s="24" t="s">
        <v>114</v>
      </c>
      <c r="E285" s="24" t="s">
        <v>429</v>
      </c>
      <c r="F285" s="24" t="s">
        <v>149</v>
      </c>
      <c r="G285" s="24" t="s">
        <v>148</v>
      </c>
      <c r="H285" s="24" t="s">
        <v>423</v>
      </c>
      <c r="I285" s="23" t="s">
        <v>422</v>
      </c>
      <c r="J285" s="25">
        <v>86997</v>
      </c>
      <c r="K285" s="38"/>
      <c r="L285" s="38"/>
      <c r="M285" s="38">
        <v>2554.9</v>
      </c>
      <c r="N285" s="38"/>
      <c r="O285" s="38"/>
      <c r="P285" s="38"/>
      <c r="Q285" s="38"/>
      <c r="R285" s="38">
        <v>-94.4</v>
      </c>
      <c r="S285" s="38"/>
      <c r="T285" s="38"/>
      <c r="U285" s="38"/>
      <c r="V285" s="38">
        <v>-973.7</v>
      </c>
      <c r="W285" s="38">
        <v>7</v>
      </c>
      <c r="X285" s="53">
        <v>88490.8</v>
      </c>
      <c r="Y285" s="64">
        <v>88397</v>
      </c>
      <c r="Z285" s="56">
        <f t="shared" si="7"/>
        <v>99.894000280255128</v>
      </c>
      <c r="AA285" s="58"/>
    </row>
    <row r="286" spans="1:27" s="26" customFormat="1" ht="38.25">
      <c r="A286" s="22" t="s">
        <v>141</v>
      </c>
      <c r="B286" s="22" t="s">
        <v>142</v>
      </c>
      <c r="C286" s="45" t="s">
        <v>119</v>
      </c>
      <c r="D286" s="24" t="s">
        <v>114</v>
      </c>
      <c r="E286" s="24" t="s">
        <v>429</v>
      </c>
      <c r="F286" s="24" t="s">
        <v>150</v>
      </c>
      <c r="G286" s="24" t="s">
        <v>119</v>
      </c>
      <c r="H286" s="24" t="s">
        <v>423</v>
      </c>
      <c r="I286" s="23" t="s">
        <v>422</v>
      </c>
      <c r="J286" s="25">
        <v>0</v>
      </c>
      <c r="K286" s="38"/>
      <c r="L286" s="38"/>
      <c r="M286" s="38">
        <v>2554.9</v>
      </c>
      <c r="N286" s="38"/>
      <c r="O286" s="38"/>
      <c r="P286" s="38"/>
      <c r="Q286" s="38"/>
      <c r="R286" s="38"/>
      <c r="S286" s="38"/>
      <c r="T286" s="38"/>
      <c r="U286" s="38"/>
      <c r="V286" s="38">
        <v>-229.5</v>
      </c>
      <c r="W286" s="38">
        <v>-5</v>
      </c>
      <c r="X286" s="53">
        <v>2320.4</v>
      </c>
      <c r="Y286" s="64">
        <v>2309.65</v>
      </c>
      <c r="Z286" s="56">
        <f t="shared" si="7"/>
        <v>99.536717807274613</v>
      </c>
    </row>
    <row r="287" spans="1:27" s="26" customFormat="1" ht="38.25">
      <c r="A287" s="22" t="s">
        <v>141</v>
      </c>
      <c r="B287" s="22" t="s">
        <v>142</v>
      </c>
      <c r="C287" s="45" t="s">
        <v>151</v>
      </c>
      <c r="D287" s="24" t="s">
        <v>114</v>
      </c>
      <c r="E287" s="24" t="s">
        <v>429</v>
      </c>
      <c r="F287" s="24" t="s">
        <v>150</v>
      </c>
      <c r="G287" s="24" t="s">
        <v>119</v>
      </c>
      <c r="H287" s="24" t="s">
        <v>152</v>
      </c>
      <c r="I287" s="23" t="s">
        <v>151</v>
      </c>
      <c r="J287" s="25">
        <v>0</v>
      </c>
      <c r="K287" s="38"/>
      <c r="L287" s="38"/>
      <c r="M287" s="38">
        <v>1166.3</v>
      </c>
      <c r="N287" s="38"/>
      <c r="O287" s="38"/>
      <c r="P287" s="38"/>
      <c r="Q287" s="38"/>
      <c r="R287" s="38"/>
      <c r="S287" s="38"/>
      <c r="T287" s="38"/>
      <c r="U287" s="38"/>
      <c r="V287" s="38">
        <v>-89.9</v>
      </c>
      <c r="W287" s="38"/>
      <c r="X287" s="53">
        <v>1076.4000000000001</v>
      </c>
      <c r="Y287" s="64">
        <v>1065.6500000000001</v>
      </c>
      <c r="Z287" s="56">
        <f t="shared" si="7"/>
        <v>99.001300631735418</v>
      </c>
    </row>
    <row r="288" spans="1:27" s="26" customFormat="1" ht="51">
      <c r="A288" s="22" t="s">
        <v>141</v>
      </c>
      <c r="B288" s="22" t="s">
        <v>142</v>
      </c>
      <c r="C288" s="45" t="s">
        <v>121</v>
      </c>
      <c r="D288" s="24" t="s">
        <v>114</v>
      </c>
      <c r="E288" s="24" t="s">
        <v>429</v>
      </c>
      <c r="F288" s="24" t="s">
        <v>150</v>
      </c>
      <c r="G288" s="24" t="s">
        <v>119</v>
      </c>
      <c r="H288" s="24" t="s">
        <v>122</v>
      </c>
      <c r="I288" s="23" t="s">
        <v>121</v>
      </c>
      <c r="J288" s="25">
        <v>0</v>
      </c>
      <c r="K288" s="38"/>
      <c r="L288" s="38"/>
      <c r="M288" s="38">
        <v>1388.6</v>
      </c>
      <c r="N288" s="38"/>
      <c r="O288" s="38"/>
      <c r="P288" s="38"/>
      <c r="Q288" s="38"/>
      <c r="R288" s="38"/>
      <c r="S288" s="38"/>
      <c r="T288" s="38"/>
      <c r="U288" s="38"/>
      <c r="V288" s="38">
        <v>-139.6</v>
      </c>
      <c r="W288" s="38">
        <v>-5</v>
      </c>
      <c r="X288" s="53">
        <v>1244</v>
      </c>
      <c r="Y288" s="64">
        <v>1244</v>
      </c>
      <c r="Z288" s="56">
        <f t="shared" si="7"/>
        <v>100</v>
      </c>
    </row>
    <row r="289" spans="1:26" s="26" customFormat="1" ht="38.25">
      <c r="A289" s="22" t="s">
        <v>141</v>
      </c>
      <c r="B289" s="22" t="s">
        <v>142</v>
      </c>
      <c r="C289" s="45" t="s">
        <v>123</v>
      </c>
      <c r="D289" s="24" t="s">
        <v>114</v>
      </c>
      <c r="E289" s="24" t="s">
        <v>429</v>
      </c>
      <c r="F289" s="24" t="s">
        <v>153</v>
      </c>
      <c r="G289" s="24" t="s">
        <v>123</v>
      </c>
      <c r="H289" s="24" t="s">
        <v>423</v>
      </c>
      <c r="I289" s="23" t="s">
        <v>422</v>
      </c>
      <c r="J289" s="25">
        <v>6622.7</v>
      </c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>
        <v>-744.2</v>
      </c>
      <c r="W289" s="38">
        <v>12</v>
      </c>
      <c r="X289" s="53">
        <v>5890.5</v>
      </c>
      <c r="Y289" s="64">
        <v>5875.66</v>
      </c>
      <c r="Z289" s="56">
        <f t="shared" si="7"/>
        <v>99.74806892453951</v>
      </c>
    </row>
    <row r="290" spans="1:26" s="26" customFormat="1" ht="25.5">
      <c r="A290" s="22" t="s">
        <v>141</v>
      </c>
      <c r="B290" s="22" t="s">
        <v>142</v>
      </c>
      <c r="C290" s="45" t="s">
        <v>125</v>
      </c>
      <c r="D290" s="24" t="s">
        <v>114</v>
      </c>
      <c r="E290" s="24" t="s">
        <v>429</v>
      </c>
      <c r="F290" s="24" t="s">
        <v>153</v>
      </c>
      <c r="G290" s="24" t="s">
        <v>123</v>
      </c>
      <c r="H290" s="24" t="s">
        <v>126</v>
      </c>
      <c r="I290" s="23" t="s">
        <v>125</v>
      </c>
      <c r="J290" s="25">
        <v>133</v>
      </c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>
        <v>-31.5</v>
      </c>
      <c r="W290" s="38">
        <v>12</v>
      </c>
      <c r="X290" s="53">
        <v>113.5</v>
      </c>
      <c r="Y290" s="64">
        <v>106</v>
      </c>
      <c r="Z290" s="56">
        <f t="shared" si="7"/>
        <v>93.392070484581495</v>
      </c>
    </row>
    <row r="291" spans="1:26" s="26" customFormat="1" ht="38.25">
      <c r="A291" s="22" t="s">
        <v>141</v>
      </c>
      <c r="B291" s="22" t="s">
        <v>142</v>
      </c>
      <c r="C291" s="45" t="s">
        <v>151</v>
      </c>
      <c r="D291" s="24" t="s">
        <v>114</v>
      </c>
      <c r="E291" s="24" t="s">
        <v>429</v>
      </c>
      <c r="F291" s="24" t="s">
        <v>153</v>
      </c>
      <c r="G291" s="24" t="s">
        <v>123</v>
      </c>
      <c r="H291" s="24" t="s">
        <v>152</v>
      </c>
      <c r="I291" s="23" t="s">
        <v>151</v>
      </c>
      <c r="J291" s="25">
        <v>2049.9</v>
      </c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>
        <v>-222.9</v>
      </c>
      <c r="W291" s="38">
        <v>-12.4</v>
      </c>
      <c r="X291" s="53">
        <v>1814.6</v>
      </c>
      <c r="Y291" s="64">
        <v>1807.26</v>
      </c>
      <c r="Z291" s="56">
        <f t="shared" si="7"/>
        <v>99.595503141188146</v>
      </c>
    </row>
    <row r="292" spans="1:26" s="26" customFormat="1" ht="51">
      <c r="A292" s="22" t="s">
        <v>141</v>
      </c>
      <c r="B292" s="22" t="s">
        <v>142</v>
      </c>
      <c r="C292" s="45" t="s">
        <v>121</v>
      </c>
      <c r="D292" s="24" t="s">
        <v>114</v>
      </c>
      <c r="E292" s="24" t="s">
        <v>429</v>
      </c>
      <c r="F292" s="24" t="s">
        <v>153</v>
      </c>
      <c r="G292" s="24" t="s">
        <v>123</v>
      </c>
      <c r="H292" s="24" t="s">
        <v>122</v>
      </c>
      <c r="I292" s="23" t="s">
        <v>121</v>
      </c>
      <c r="J292" s="25">
        <v>4439.8</v>
      </c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>
        <v>-489.8</v>
      </c>
      <c r="W292" s="38">
        <v>12.4</v>
      </c>
      <c r="X292" s="53">
        <v>3962.4</v>
      </c>
      <c r="Y292" s="64">
        <v>3962.4</v>
      </c>
      <c r="Z292" s="56">
        <f t="shared" si="7"/>
        <v>100</v>
      </c>
    </row>
    <row r="293" spans="1:26" s="26" customFormat="1">
      <c r="A293" s="22" t="s">
        <v>141</v>
      </c>
      <c r="B293" s="22" t="s">
        <v>142</v>
      </c>
      <c r="C293" s="45" t="s">
        <v>491</v>
      </c>
      <c r="D293" s="24" t="s">
        <v>114</v>
      </c>
      <c r="E293" s="24" t="s">
        <v>429</v>
      </c>
      <c r="F293" s="24" t="s">
        <v>154</v>
      </c>
      <c r="G293" s="24" t="s">
        <v>491</v>
      </c>
      <c r="H293" s="24" t="s">
        <v>423</v>
      </c>
      <c r="I293" s="23" t="s">
        <v>422</v>
      </c>
      <c r="J293" s="25">
        <v>44060.6</v>
      </c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53">
        <v>44060.6</v>
      </c>
      <c r="Y293" s="64">
        <v>44004.9</v>
      </c>
      <c r="Z293" s="56">
        <f t="shared" si="7"/>
        <v>99.873583201318198</v>
      </c>
    </row>
    <row r="294" spans="1:26" s="26" customFormat="1" ht="51">
      <c r="A294" s="22" t="s">
        <v>141</v>
      </c>
      <c r="B294" s="22" t="s">
        <v>142</v>
      </c>
      <c r="C294" s="45" t="s">
        <v>121</v>
      </c>
      <c r="D294" s="24" t="s">
        <v>114</v>
      </c>
      <c r="E294" s="24" t="s">
        <v>429</v>
      </c>
      <c r="F294" s="24" t="s">
        <v>154</v>
      </c>
      <c r="G294" s="24" t="s">
        <v>491</v>
      </c>
      <c r="H294" s="24" t="s">
        <v>122</v>
      </c>
      <c r="I294" s="23" t="s">
        <v>121</v>
      </c>
      <c r="J294" s="25">
        <v>44060.6</v>
      </c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53">
        <v>44060.6</v>
      </c>
      <c r="Y294" s="64">
        <v>44004.9</v>
      </c>
      <c r="Z294" s="56">
        <f t="shared" si="7"/>
        <v>99.873583201318198</v>
      </c>
    </row>
    <row r="295" spans="1:26" s="26" customFormat="1">
      <c r="A295" s="22" t="s">
        <v>141</v>
      </c>
      <c r="B295" s="22" t="s">
        <v>142</v>
      </c>
      <c r="C295" s="45" t="s">
        <v>495</v>
      </c>
      <c r="D295" s="24" t="s">
        <v>114</v>
      </c>
      <c r="E295" s="24" t="s">
        <v>429</v>
      </c>
      <c r="F295" s="24" t="s">
        <v>155</v>
      </c>
      <c r="G295" s="24" t="s">
        <v>495</v>
      </c>
      <c r="H295" s="24" t="s">
        <v>423</v>
      </c>
      <c r="I295" s="23" t="s">
        <v>422</v>
      </c>
      <c r="J295" s="25">
        <v>34499.699999999997</v>
      </c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53">
        <v>34499.699999999997</v>
      </c>
      <c r="Y295" s="64">
        <v>34499.699999999997</v>
      </c>
      <c r="Z295" s="56">
        <f t="shared" si="7"/>
        <v>100</v>
      </c>
    </row>
    <row r="296" spans="1:26" s="26" customFormat="1" ht="38.25">
      <c r="A296" s="22" t="s">
        <v>141</v>
      </c>
      <c r="B296" s="22" t="s">
        <v>142</v>
      </c>
      <c r="C296" s="45" t="s">
        <v>151</v>
      </c>
      <c r="D296" s="24" t="s">
        <v>114</v>
      </c>
      <c r="E296" s="24" t="s">
        <v>429</v>
      </c>
      <c r="F296" s="24" t="s">
        <v>155</v>
      </c>
      <c r="G296" s="24" t="s">
        <v>495</v>
      </c>
      <c r="H296" s="24" t="s">
        <v>152</v>
      </c>
      <c r="I296" s="23" t="s">
        <v>151</v>
      </c>
      <c r="J296" s="25">
        <v>34499.699999999997</v>
      </c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53">
        <v>34499.699999999997</v>
      </c>
      <c r="Y296" s="64">
        <v>34499.699999999997</v>
      </c>
      <c r="Z296" s="56">
        <f t="shared" si="7"/>
        <v>100</v>
      </c>
    </row>
    <row r="297" spans="1:26" s="26" customFormat="1">
      <c r="A297" s="22" t="s">
        <v>141</v>
      </c>
      <c r="B297" s="22" t="s">
        <v>142</v>
      </c>
      <c r="C297" s="45" t="s">
        <v>501</v>
      </c>
      <c r="D297" s="24" t="s">
        <v>114</v>
      </c>
      <c r="E297" s="24" t="s">
        <v>429</v>
      </c>
      <c r="F297" s="24" t="s">
        <v>156</v>
      </c>
      <c r="G297" s="24" t="s">
        <v>501</v>
      </c>
      <c r="H297" s="24" t="s">
        <v>423</v>
      </c>
      <c r="I297" s="23" t="s">
        <v>422</v>
      </c>
      <c r="J297" s="25">
        <v>1814</v>
      </c>
      <c r="K297" s="38"/>
      <c r="L297" s="38"/>
      <c r="M297" s="38"/>
      <c r="N297" s="38"/>
      <c r="O297" s="38"/>
      <c r="P297" s="38"/>
      <c r="Q297" s="38"/>
      <c r="R297" s="38">
        <v>-94.4</v>
      </c>
      <c r="S297" s="38"/>
      <c r="T297" s="38"/>
      <c r="U297" s="38"/>
      <c r="V297" s="38"/>
      <c r="W297" s="38"/>
      <c r="X297" s="53">
        <v>1719.6</v>
      </c>
      <c r="Y297" s="64">
        <v>1707.09</v>
      </c>
      <c r="Z297" s="56">
        <f t="shared" si="7"/>
        <v>99.272505233775306</v>
      </c>
    </row>
    <row r="298" spans="1:26" s="26" customFormat="1" ht="25.5">
      <c r="A298" s="22" t="s">
        <v>141</v>
      </c>
      <c r="B298" s="22" t="s">
        <v>142</v>
      </c>
      <c r="C298" s="45" t="s">
        <v>125</v>
      </c>
      <c r="D298" s="24" t="s">
        <v>114</v>
      </c>
      <c r="E298" s="24" t="s">
        <v>429</v>
      </c>
      <c r="F298" s="24" t="s">
        <v>156</v>
      </c>
      <c r="G298" s="24" t="s">
        <v>501</v>
      </c>
      <c r="H298" s="24" t="s">
        <v>126</v>
      </c>
      <c r="I298" s="23" t="s">
        <v>125</v>
      </c>
      <c r="J298" s="25">
        <v>1814</v>
      </c>
      <c r="K298" s="38"/>
      <c r="L298" s="38"/>
      <c r="M298" s="38"/>
      <c r="N298" s="38"/>
      <c r="O298" s="38"/>
      <c r="P298" s="38"/>
      <c r="Q298" s="38"/>
      <c r="R298" s="38">
        <v>-94.4</v>
      </c>
      <c r="S298" s="38"/>
      <c r="T298" s="38"/>
      <c r="U298" s="38"/>
      <c r="V298" s="38"/>
      <c r="W298" s="38"/>
      <c r="X298" s="53">
        <v>1719.6</v>
      </c>
      <c r="Y298" s="64">
        <v>1707.09</v>
      </c>
      <c r="Z298" s="56">
        <f t="shared" ref="Z298:Z360" si="8">Y298/X298*100</f>
        <v>99.272505233775306</v>
      </c>
    </row>
    <row r="299" spans="1:26" s="26" customFormat="1">
      <c r="A299" s="22" t="s">
        <v>141</v>
      </c>
      <c r="B299" s="22" t="s">
        <v>142</v>
      </c>
      <c r="C299" s="45" t="s">
        <v>157</v>
      </c>
      <c r="D299" s="24" t="s">
        <v>114</v>
      </c>
      <c r="E299" s="24" t="s">
        <v>429</v>
      </c>
      <c r="F299" s="24" t="s">
        <v>158</v>
      </c>
      <c r="G299" s="24" t="s">
        <v>157</v>
      </c>
      <c r="H299" s="24" t="s">
        <v>423</v>
      </c>
      <c r="I299" s="23" t="s">
        <v>422</v>
      </c>
      <c r="J299" s="25">
        <v>0</v>
      </c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>
        <v>0.1</v>
      </c>
      <c r="W299" s="38"/>
      <c r="X299" s="53">
        <v>0.1</v>
      </c>
      <c r="Y299" s="64">
        <v>0</v>
      </c>
      <c r="Z299" s="56">
        <f t="shared" si="8"/>
        <v>0</v>
      </c>
    </row>
    <row r="300" spans="1:26" s="26" customFormat="1">
      <c r="A300" s="22" t="s">
        <v>141</v>
      </c>
      <c r="B300" s="22" t="s">
        <v>142</v>
      </c>
      <c r="C300" s="45" t="s">
        <v>548</v>
      </c>
      <c r="D300" s="24" t="s">
        <v>114</v>
      </c>
      <c r="E300" s="24" t="s">
        <v>429</v>
      </c>
      <c r="F300" s="24" t="s">
        <v>159</v>
      </c>
      <c r="G300" s="24" t="s">
        <v>548</v>
      </c>
      <c r="H300" s="24" t="s">
        <v>423</v>
      </c>
      <c r="I300" s="23" t="s">
        <v>422</v>
      </c>
      <c r="J300" s="25">
        <v>0</v>
      </c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>
        <v>0.1</v>
      </c>
      <c r="W300" s="38"/>
      <c r="X300" s="53">
        <v>0.1</v>
      </c>
      <c r="Y300" s="64">
        <v>0</v>
      </c>
      <c r="Z300" s="56">
        <f t="shared" si="8"/>
        <v>0</v>
      </c>
    </row>
    <row r="301" spans="1:26" s="26" customFormat="1" ht="25.5">
      <c r="A301" s="22" t="s">
        <v>141</v>
      </c>
      <c r="B301" s="22" t="s">
        <v>142</v>
      </c>
      <c r="C301" s="45" t="s">
        <v>125</v>
      </c>
      <c r="D301" s="24" t="s">
        <v>114</v>
      </c>
      <c r="E301" s="24" t="s">
        <v>429</v>
      </c>
      <c r="F301" s="24" t="s">
        <v>159</v>
      </c>
      <c r="G301" s="24" t="s">
        <v>548</v>
      </c>
      <c r="H301" s="24" t="s">
        <v>126</v>
      </c>
      <c r="I301" s="23" t="s">
        <v>125</v>
      </c>
      <c r="J301" s="25">
        <v>0</v>
      </c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>
        <v>0.1</v>
      </c>
      <c r="W301" s="38"/>
      <c r="X301" s="53">
        <v>0.1</v>
      </c>
      <c r="Y301" s="64">
        <v>0</v>
      </c>
      <c r="Z301" s="56">
        <f t="shared" si="8"/>
        <v>0</v>
      </c>
    </row>
    <row r="302" spans="1:26" s="26" customFormat="1">
      <c r="A302" s="22" t="s">
        <v>141</v>
      </c>
      <c r="B302" s="22" t="s">
        <v>142</v>
      </c>
      <c r="C302" s="45" t="s">
        <v>160</v>
      </c>
      <c r="D302" s="24" t="s">
        <v>114</v>
      </c>
      <c r="E302" s="24" t="s">
        <v>429</v>
      </c>
      <c r="F302" s="24" t="s">
        <v>161</v>
      </c>
      <c r="G302" s="24" t="s">
        <v>160</v>
      </c>
      <c r="H302" s="24" t="s">
        <v>423</v>
      </c>
      <c r="I302" s="23" t="s">
        <v>422</v>
      </c>
      <c r="J302" s="25">
        <v>0</v>
      </c>
      <c r="K302" s="38"/>
      <c r="L302" s="38"/>
      <c r="M302" s="38"/>
      <c r="N302" s="38"/>
      <c r="O302" s="38"/>
      <c r="P302" s="38"/>
      <c r="Q302" s="38"/>
      <c r="R302" s="38">
        <v>2740.7</v>
      </c>
      <c r="S302" s="38"/>
      <c r="T302" s="38"/>
      <c r="U302" s="38"/>
      <c r="V302" s="38"/>
      <c r="W302" s="38"/>
      <c r="X302" s="53">
        <v>2740.7</v>
      </c>
      <c r="Y302" s="64">
        <v>2740.11</v>
      </c>
      <c r="Z302" s="56">
        <f t="shared" si="8"/>
        <v>99.978472652971888</v>
      </c>
    </row>
    <row r="303" spans="1:26" s="26" customFormat="1">
      <c r="A303" s="22" t="s">
        <v>141</v>
      </c>
      <c r="B303" s="22" t="s">
        <v>142</v>
      </c>
      <c r="C303" s="45" t="s">
        <v>162</v>
      </c>
      <c r="D303" s="24" t="s">
        <v>114</v>
      </c>
      <c r="E303" s="24" t="s">
        <v>429</v>
      </c>
      <c r="F303" s="24" t="s">
        <v>163</v>
      </c>
      <c r="G303" s="24" t="s">
        <v>162</v>
      </c>
      <c r="H303" s="24" t="s">
        <v>423</v>
      </c>
      <c r="I303" s="23" t="s">
        <v>422</v>
      </c>
      <c r="J303" s="25">
        <v>0</v>
      </c>
      <c r="K303" s="38"/>
      <c r="L303" s="38"/>
      <c r="M303" s="38"/>
      <c r="N303" s="38"/>
      <c r="O303" s="38"/>
      <c r="P303" s="38"/>
      <c r="Q303" s="38"/>
      <c r="R303" s="38">
        <v>2740.7</v>
      </c>
      <c r="S303" s="38"/>
      <c r="T303" s="38"/>
      <c r="U303" s="38"/>
      <c r="V303" s="38"/>
      <c r="W303" s="38"/>
      <c r="X303" s="53">
        <v>2740.7</v>
      </c>
      <c r="Y303" s="64">
        <v>2740.11</v>
      </c>
      <c r="Z303" s="56">
        <f t="shared" si="8"/>
        <v>99.978472652971888</v>
      </c>
    </row>
    <row r="304" spans="1:26" s="26" customFormat="1" ht="25.5">
      <c r="A304" s="22" t="s">
        <v>141</v>
      </c>
      <c r="B304" s="22" t="s">
        <v>142</v>
      </c>
      <c r="C304" s="45" t="s">
        <v>164</v>
      </c>
      <c r="D304" s="24" t="s">
        <v>114</v>
      </c>
      <c r="E304" s="24" t="s">
        <v>429</v>
      </c>
      <c r="F304" s="24" t="s">
        <v>165</v>
      </c>
      <c r="G304" s="24" t="s">
        <v>164</v>
      </c>
      <c r="H304" s="24" t="s">
        <v>423</v>
      </c>
      <c r="I304" s="23" t="s">
        <v>422</v>
      </c>
      <c r="J304" s="25">
        <v>0</v>
      </c>
      <c r="K304" s="38"/>
      <c r="L304" s="38"/>
      <c r="M304" s="38"/>
      <c r="N304" s="38"/>
      <c r="O304" s="38"/>
      <c r="P304" s="38"/>
      <c r="Q304" s="38"/>
      <c r="R304" s="38">
        <v>2740.7</v>
      </c>
      <c r="S304" s="38"/>
      <c r="T304" s="38"/>
      <c r="U304" s="38"/>
      <c r="V304" s="38"/>
      <c r="W304" s="38"/>
      <c r="X304" s="53">
        <v>2740.7</v>
      </c>
      <c r="Y304" s="64">
        <v>2740.11</v>
      </c>
      <c r="Z304" s="56">
        <f t="shared" si="8"/>
        <v>99.978472652971888</v>
      </c>
    </row>
    <row r="305" spans="1:26" s="26" customFormat="1">
      <c r="A305" s="22" t="s">
        <v>141</v>
      </c>
      <c r="B305" s="22" t="s">
        <v>142</v>
      </c>
      <c r="C305" s="45" t="s">
        <v>166</v>
      </c>
      <c r="D305" s="24" t="s">
        <v>114</v>
      </c>
      <c r="E305" s="24" t="s">
        <v>429</v>
      </c>
      <c r="F305" s="24" t="s">
        <v>167</v>
      </c>
      <c r="G305" s="24" t="s">
        <v>166</v>
      </c>
      <c r="H305" s="24" t="s">
        <v>423</v>
      </c>
      <c r="I305" s="23" t="s">
        <v>422</v>
      </c>
      <c r="J305" s="25">
        <v>0</v>
      </c>
      <c r="K305" s="38"/>
      <c r="L305" s="38"/>
      <c r="M305" s="38"/>
      <c r="N305" s="38"/>
      <c r="O305" s="38"/>
      <c r="P305" s="38"/>
      <c r="Q305" s="38"/>
      <c r="R305" s="38">
        <v>443</v>
      </c>
      <c r="S305" s="38"/>
      <c r="T305" s="38"/>
      <c r="U305" s="38"/>
      <c r="V305" s="38"/>
      <c r="W305" s="38"/>
      <c r="X305" s="53">
        <v>443</v>
      </c>
      <c r="Y305" s="64">
        <v>443</v>
      </c>
      <c r="Z305" s="56">
        <f t="shared" si="8"/>
        <v>100</v>
      </c>
    </row>
    <row r="306" spans="1:26" s="26" customFormat="1" ht="25.5">
      <c r="A306" s="22" t="s">
        <v>141</v>
      </c>
      <c r="B306" s="22" t="s">
        <v>142</v>
      </c>
      <c r="C306" s="45" t="s">
        <v>125</v>
      </c>
      <c r="D306" s="24" t="s">
        <v>114</v>
      </c>
      <c r="E306" s="24" t="s">
        <v>429</v>
      </c>
      <c r="F306" s="24" t="s">
        <v>167</v>
      </c>
      <c r="G306" s="24" t="s">
        <v>166</v>
      </c>
      <c r="H306" s="24" t="s">
        <v>126</v>
      </c>
      <c r="I306" s="23" t="s">
        <v>125</v>
      </c>
      <c r="J306" s="25">
        <v>0</v>
      </c>
      <c r="K306" s="38"/>
      <c r="L306" s="38"/>
      <c r="M306" s="38"/>
      <c r="N306" s="38"/>
      <c r="O306" s="38"/>
      <c r="P306" s="38"/>
      <c r="Q306" s="38"/>
      <c r="R306" s="38">
        <v>334.7</v>
      </c>
      <c r="S306" s="38"/>
      <c r="T306" s="38"/>
      <c r="U306" s="38"/>
      <c r="V306" s="38"/>
      <c r="W306" s="38"/>
      <c r="X306" s="53">
        <v>334.7</v>
      </c>
      <c r="Y306" s="64">
        <v>334.7</v>
      </c>
      <c r="Z306" s="56">
        <f t="shared" si="8"/>
        <v>100</v>
      </c>
    </row>
    <row r="307" spans="1:26" s="26" customFormat="1" ht="51">
      <c r="A307" s="22" t="s">
        <v>141</v>
      </c>
      <c r="B307" s="22" t="s">
        <v>142</v>
      </c>
      <c r="C307" s="45" t="s">
        <v>121</v>
      </c>
      <c r="D307" s="24" t="s">
        <v>114</v>
      </c>
      <c r="E307" s="24" t="s">
        <v>429</v>
      </c>
      <c r="F307" s="24" t="s">
        <v>167</v>
      </c>
      <c r="G307" s="24" t="s">
        <v>166</v>
      </c>
      <c r="H307" s="24" t="s">
        <v>122</v>
      </c>
      <c r="I307" s="23" t="s">
        <v>121</v>
      </c>
      <c r="J307" s="25">
        <v>0</v>
      </c>
      <c r="K307" s="38"/>
      <c r="L307" s="38"/>
      <c r="M307" s="38"/>
      <c r="N307" s="38"/>
      <c r="O307" s="38"/>
      <c r="P307" s="38"/>
      <c r="Q307" s="38"/>
      <c r="R307" s="38">
        <v>108.3</v>
      </c>
      <c r="S307" s="38"/>
      <c r="T307" s="38"/>
      <c r="U307" s="38"/>
      <c r="V307" s="38"/>
      <c r="W307" s="38"/>
      <c r="X307" s="53">
        <v>108.3</v>
      </c>
      <c r="Y307" s="64">
        <v>108.3</v>
      </c>
      <c r="Z307" s="56">
        <f t="shared" si="8"/>
        <v>100</v>
      </c>
    </row>
    <row r="308" spans="1:26" s="26" customFormat="1">
      <c r="A308" s="22" t="s">
        <v>141</v>
      </c>
      <c r="B308" s="22" t="s">
        <v>142</v>
      </c>
      <c r="C308" s="45" t="s">
        <v>168</v>
      </c>
      <c r="D308" s="24" t="s">
        <v>114</v>
      </c>
      <c r="E308" s="24" t="s">
        <v>429</v>
      </c>
      <c r="F308" s="24" t="s">
        <v>169</v>
      </c>
      <c r="G308" s="24" t="s">
        <v>168</v>
      </c>
      <c r="H308" s="24" t="s">
        <v>423</v>
      </c>
      <c r="I308" s="23" t="s">
        <v>422</v>
      </c>
      <c r="J308" s="25">
        <v>0</v>
      </c>
      <c r="K308" s="38"/>
      <c r="L308" s="38"/>
      <c r="M308" s="38"/>
      <c r="N308" s="38"/>
      <c r="O308" s="38"/>
      <c r="P308" s="38"/>
      <c r="Q308" s="38"/>
      <c r="R308" s="38">
        <v>1771</v>
      </c>
      <c r="S308" s="38"/>
      <c r="T308" s="38"/>
      <c r="U308" s="38"/>
      <c r="V308" s="38"/>
      <c r="W308" s="38"/>
      <c r="X308" s="53">
        <v>1771</v>
      </c>
      <c r="Y308" s="64">
        <v>1771</v>
      </c>
      <c r="Z308" s="56">
        <f t="shared" si="8"/>
        <v>100</v>
      </c>
    </row>
    <row r="309" spans="1:26" s="26" customFormat="1" ht="25.5">
      <c r="A309" s="22" t="s">
        <v>141</v>
      </c>
      <c r="B309" s="22" t="s">
        <v>142</v>
      </c>
      <c r="C309" s="45" t="s">
        <v>125</v>
      </c>
      <c r="D309" s="24" t="s">
        <v>114</v>
      </c>
      <c r="E309" s="24" t="s">
        <v>429</v>
      </c>
      <c r="F309" s="24" t="s">
        <v>169</v>
      </c>
      <c r="G309" s="24" t="s">
        <v>168</v>
      </c>
      <c r="H309" s="24" t="s">
        <v>126</v>
      </c>
      <c r="I309" s="23" t="s">
        <v>125</v>
      </c>
      <c r="J309" s="25">
        <v>0</v>
      </c>
      <c r="K309" s="38"/>
      <c r="L309" s="38"/>
      <c r="M309" s="38"/>
      <c r="N309" s="38"/>
      <c r="O309" s="38"/>
      <c r="P309" s="38"/>
      <c r="Q309" s="38"/>
      <c r="R309" s="38">
        <v>1339.7</v>
      </c>
      <c r="S309" s="38"/>
      <c r="T309" s="38"/>
      <c r="U309" s="38"/>
      <c r="V309" s="38"/>
      <c r="W309" s="38"/>
      <c r="X309" s="53">
        <v>1339.7</v>
      </c>
      <c r="Y309" s="64">
        <v>1339.7</v>
      </c>
      <c r="Z309" s="56">
        <f t="shared" si="8"/>
        <v>100</v>
      </c>
    </row>
    <row r="310" spans="1:26" s="26" customFormat="1" ht="51">
      <c r="A310" s="22" t="s">
        <v>141</v>
      </c>
      <c r="B310" s="22" t="s">
        <v>142</v>
      </c>
      <c r="C310" s="45" t="s">
        <v>121</v>
      </c>
      <c r="D310" s="24" t="s">
        <v>114</v>
      </c>
      <c r="E310" s="24" t="s">
        <v>429</v>
      </c>
      <c r="F310" s="24" t="s">
        <v>169</v>
      </c>
      <c r="G310" s="24" t="s">
        <v>168</v>
      </c>
      <c r="H310" s="24" t="s">
        <v>122</v>
      </c>
      <c r="I310" s="23" t="s">
        <v>121</v>
      </c>
      <c r="J310" s="25">
        <v>0</v>
      </c>
      <c r="K310" s="38"/>
      <c r="L310" s="38"/>
      <c r="M310" s="38"/>
      <c r="N310" s="38"/>
      <c r="O310" s="38"/>
      <c r="P310" s="38"/>
      <c r="Q310" s="38"/>
      <c r="R310" s="38">
        <v>431.3</v>
      </c>
      <c r="S310" s="38"/>
      <c r="T310" s="38"/>
      <c r="U310" s="38"/>
      <c r="V310" s="38"/>
      <c r="W310" s="38"/>
      <c r="X310" s="53">
        <v>431.3</v>
      </c>
      <c r="Y310" s="64">
        <v>431.3</v>
      </c>
      <c r="Z310" s="56">
        <f t="shared" si="8"/>
        <v>100</v>
      </c>
    </row>
    <row r="311" spans="1:26" s="26" customFormat="1" ht="25.5">
      <c r="A311" s="22" t="s">
        <v>141</v>
      </c>
      <c r="B311" s="22" t="s">
        <v>142</v>
      </c>
      <c r="C311" s="45" t="s">
        <v>170</v>
      </c>
      <c r="D311" s="24" t="s">
        <v>114</v>
      </c>
      <c r="E311" s="24" t="s">
        <v>429</v>
      </c>
      <c r="F311" s="24" t="s">
        <v>171</v>
      </c>
      <c r="G311" s="24" t="s">
        <v>170</v>
      </c>
      <c r="H311" s="24" t="s">
        <v>423</v>
      </c>
      <c r="I311" s="23" t="s">
        <v>422</v>
      </c>
      <c r="J311" s="25">
        <v>0</v>
      </c>
      <c r="K311" s="38"/>
      <c r="L311" s="38"/>
      <c r="M311" s="38"/>
      <c r="N311" s="38"/>
      <c r="O311" s="38"/>
      <c r="P311" s="38"/>
      <c r="Q311" s="38"/>
      <c r="R311" s="38">
        <v>235</v>
      </c>
      <c r="S311" s="38"/>
      <c r="T311" s="38"/>
      <c r="U311" s="38"/>
      <c r="V311" s="38"/>
      <c r="W311" s="38"/>
      <c r="X311" s="53">
        <v>235</v>
      </c>
      <c r="Y311" s="64">
        <v>235</v>
      </c>
      <c r="Z311" s="56">
        <f t="shared" si="8"/>
        <v>100</v>
      </c>
    </row>
    <row r="312" spans="1:26" s="26" customFormat="1">
      <c r="A312" s="22" t="s">
        <v>141</v>
      </c>
      <c r="B312" s="22" t="s">
        <v>142</v>
      </c>
      <c r="C312" s="45" t="s">
        <v>548</v>
      </c>
      <c r="D312" s="24" t="s">
        <v>114</v>
      </c>
      <c r="E312" s="24" t="s">
        <v>429</v>
      </c>
      <c r="F312" s="24" t="s">
        <v>171</v>
      </c>
      <c r="G312" s="24" t="s">
        <v>170</v>
      </c>
      <c r="H312" s="24" t="s">
        <v>549</v>
      </c>
      <c r="I312" s="23" t="s">
        <v>548</v>
      </c>
      <c r="J312" s="25">
        <v>0</v>
      </c>
      <c r="K312" s="38"/>
      <c r="L312" s="38"/>
      <c r="M312" s="38"/>
      <c r="N312" s="38"/>
      <c r="O312" s="38"/>
      <c r="P312" s="38"/>
      <c r="Q312" s="38"/>
      <c r="R312" s="38">
        <v>155</v>
      </c>
      <c r="S312" s="38"/>
      <c r="T312" s="38"/>
      <c r="U312" s="38"/>
      <c r="V312" s="38"/>
      <c r="W312" s="38"/>
      <c r="X312" s="53">
        <v>155</v>
      </c>
      <c r="Y312" s="64">
        <v>155</v>
      </c>
      <c r="Z312" s="56">
        <f t="shared" si="8"/>
        <v>100</v>
      </c>
    </row>
    <row r="313" spans="1:26" s="26" customFormat="1">
      <c r="A313" s="22" t="s">
        <v>141</v>
      </c>
      <c r="B313" s="22" t="s">
        <v>142</v>
      </c>
      <c r="C313" s="45" t="s">
        <v>172</v>
      </c>
      <c r="D313" s="24" t="s">
        <v>114</v>
      </c>
      <c r="E313" s="24" t="s">
        <v>429</v>
      </c>
      <c r="F313" s="24" t="s">
        <v>171</v>
      </c>
      <c r="G313" s="24" t="s">
        <v>170</v>
      </c>
      <c r="H313" s="24" t="s">
        <v>173</v>
      </c>
      <c r="I313" s="23" t="s">
        <v>172</v>
      </c>
      <c r="J313" s="25">
        <v>0</v>
      </c>
      <c r="K313" s="38"/>
      <c r="L313" s="38"/>
      <c r="M313" s="38"/>
      <c r="N313" s="38"/>
      <c r="O313" s="38"/>
      <c r="P313" s="38"/>
      <c r="Q313" s="38"/>
      <c r="R313" s="38">
        <v>80</v>
      </c>
      <c r="S313" s="38"/>
      <c r="T313" s="38"/>
      <c r="U313" s="38"/>
      <c r="V313" s="38"/>
      <c r="W313" s="38"/>
      <c r="X313" s="53">
        <v>80</v>
      </c>
      <c r="Y313" s="64">
        <v>80</v>
      </c>
      <c r="Z313" s="56">
        <f t="shared" si="8"/>
        <v>100</v>
      </c>
    </row>
    <row r="314" spans="1:26" s="26" customFormat="1" ht="51">
      <c r="A314" s="22" t="s">
        <v>141</v>
      </c>
      <c r="B314" s="22" t="s">
        <v>142</v>
      </c>
      <c r="C314" s="45" t="s">
        <v>174</v>
      </c>
      <c r="D314" s="24" t="s">
        <v>114</v>
      </c>
      <c r="E314" s="24" t="s">
        <v>429</v>
      </c>
      <c r="F314" s="24" t="s">
        <v>175</v>
      </c>
      <c r="G314" s="24" t="s">
        <v>174</v>
      </c>
      <c r="H314" s="24" t="s">
        <v>423</v>
      </c>
      <c r="I314" s="23" t="s">
        <v>422</v>
      </c>
      <c r="J314" s="25">
        <v>0</v>
      </c>
      <c r="K314" s="38"/>
      <c r="L314" s="38"/>
      <c r="M314" s="38"/>
      <c r="N314" s="38"/>
      <c r="O314" s="38"/>
      <c r="P314" s="38"/>
      <c r="Q314" s="38"/>
      <c r="R314" s="38">
        <v>285</v>
      </c>
      <c r="S314" s="38"/>
      <c r="T314" s="38"/>
      <c r="U314" s="38"/>
      <c r="V314" s="38"/>
      <c r="W314" s="38"/>
      <c r="X314" s="53">
        <v>285</v>
      </c>
      <c r="Y314" s="64">
        <v>285</v>
      </c>
      <c r="Z314" s="56">
        <f t="shared" si="8"/>
        <v>100</v>
      </c>
    </row>
    <row r="315" spans="1:26" s="26" customFormat="1" ht="25.5">
      <c r="A315" s="22" t="s">
        <v>141</v>
      </c>
      <c r="B315" s="22" t="s">
        <v>142</v>
      </c>
      <c r="C315" s="45" t="s">
        <v>125</v>
      </c>
      <c r="D315" s="24" t="s">
        <v>114</v>
      </c>
      <c r="E315" s="24" t="s">
        <v>429</v>
      </c>
      <c r="F315" s="24" t="s">
        <v>175</v>
      </c>
      <c r="G315" s="24" t="s">
        <v>174</v>
      </c>
      <c r="H315" s="24" t="s">
        <v>126</v>
      </c>
      <c r="I315" s="23" t="s">
        <v>125</v>
      </c>
      <c r="J315" s="25">
        <v>0</v>
      </c>
      <c r="K315" s="38"/>
      <c r="L315" s="38"/>
      <c r="M315" s="38"/>
      <c r="N315" s="38"/>
      <c r="O315" s="38"/>
      <c r="P315" s="38"/>
      <c r="Q315" s="38"/>
      <c r="R315" s="38">
        <v>142.5</v>
      </c>
      <c r="S315" s="38"/>
      <c r="T315" s="38"/>
      <c r="U315" s="38"/>
      <c r="V315" s="38"/>
      <c r="W315" s="38"/>
      <c r="X315" s="53">
        <v>142.5</v>
      </c>
      <c r="Y315" s="64">
        <v>142.5</v>
      </c>
      <c r="Z315" s="56">
        <f t="shared" si="8"/>
        <v>100</v>
      </c>
    </row>
    <row r="316" spans="1:26" s="26" customFormat="1" ht="51">
      <c r="A316" s="22" t="s">
        <v>141</v>
      </c>
      <c r="B316" s="22" t="s">
        <v>142</v>
      </c>
      <c r="C316" s="45" t="s">
        <v>121</v>
      </c>
      <c r="D316" s="24" t="s">
        <v>114</v>
      </c>
      <c r="E316" s="24" t="s">
        <v>429</v>
      </c>
      <c r="F316" s="24" t="s">
        <v>175</v>
      </c>
      <c r="G316" s="24" t="s">
        <v>174</v>
      </c>
      <c r="H316" s="24" t="s">
        <v>122</v>
      </c>
      <c r="I316" s="23" t="s">
        <v>121</v>
      </c>
      <c r="J316" s="25">
        <v>0</v>
      </c>
      <c r="K316" s="38"/>
      <c r="L316" s="38"/>
      <c r="M316" s="38"/>
      <c r="N316" s="38"/>
      <c r="O316" s="38"/>
      <c r="P316" s="38"/>
      <c r="Q316" s="38"/>
      <c r="R316" s="38">
        <v>142.5</v>
      </c>
      <c r="S316" s="38"/>
      <c r="T316" s="38"/>
      <c r="U316" s="38"/>
      <c r="V316" s="38"/>
      <c r="W316" s="38"/>
      <c r="X316" s="53">
        <v>142.5</v>
      </c>
      <c r="Y316" s="64">
        <v>142.5</v>
      </c>
      <c r="Z316" s="56">
        <f t="shared" si="8"/>
        <v>100</v>
      </c>
    </row>
    <row r="317" spans="1:26" s="26" customFormat="1" ht="25.5">
      <c r="A317" s="22" t="s">
        <v>141</v>
      </c>
      <c r="B317" s="22" t="s">
        <v>142</v>
      </c>
      <c r="C317" s="45" t="s">
        <v>176</v>
      </c>
      <c r="D317" s="24" t="s">
        <v>114</v>
      </c>
      <c r="E317" s="24" t="s">
        <v>429</v>
      </c>
      <c r="F317" s="24" t="s">
        <v>177</v>
      </c>
      <c r="G317" s="24" t="s">
        <v>176</v>
      </c>
      <c r="H317" s="24" t="s">
        <v>423</v>
      </c>
      <c r="I317" s="23" t="s">
        <v>422</v>
      </c>
      <c r="J317" s="25">
        <v>0</v>
      </c>
      <c r="K317" s="38"/>
      <c r="L317" s="38"/>
      <c r="M317" s="38"/>
      <c r="N317" s="38"/>
      <c r="O317" s="38"/>
      <c r="P317" s="38"/>
      <c r="Q317" s="38"/>
      <c r="R317" s="38">
        <v>6.7</v>
      </c>
      <c r="S317" s="38"/>
      <c r="T317" s="38"/>
      <c r="U317" s="38"/>
      <c r="V317" s="38"/>
      <c r="W317" s="38"/>
      <c r="X317" s="53">
        <v>6.7</v>
      </c>
      <c r="Y317" s="64">
        <v>6.11</v>
      </c>
      <c r="Z317" s="56">
        <f t="shared" si="8"/>
        <v>91.194029850746276</v>
      </c>
    </row>
    <row r="318" spans="1:26" s="26" customFormat="1" ht="25.5">
      <c r="A318" s="22" t="s">
        <v>141</v>
      </c>
      <c r="B318" s="22" t="s">
        <v>142</v>
      </c>
      <c r="C318" s="45" t="s">
        <v>125</v>
      </c>
      <c r="D318" s="24" t="s">
        <v>114</v>
      </c>
      <c r="E318" s="24" t="s">
        <v>429</v>
      </c>
      <c r="F318" s="24" t="s">
        <v>177</v>
      </c>
      <c r="G318" s="24" t="s">
        <v>176</v>
      </c>
      <c r="H318" s="24" t="s">
        <v>126</v>
      </c>
      <c r="I318" s="23" t="s">
        <v>125</v>
      </c>
      <c r="J318" s="25">
        <v>0</v>
      </c>
      <c r="K318" s="38"/>
      <c r="L318" s="38"/>
      <c r="M318" s="38"/>
      <c r="N318" s="38"/>
      <c r="O318" s="38"/>
      <c r="P318" s="38"/>
      <c r="Q318" s="38"/>
      <c r="R318" s="38">
        <v>6.7</v>
      </c>
      <c r="S318" s="38"/>
      <c r="T318" s="38"/>
      <c r="U318" s="38"/>
      <c r="V318" s="38"/>
      <c r="W318" s="38"/>
      <c r="X318" s="53">
        <v>6.7</v>
      </c>
      <c r="Y318" s="64">
        <v>6.11</v>
      </c>
      <c r="Z318" s="56">
        <f t="shared" si="8"/>
        <v>91.194029850746276</v>
      </c>
    </row>
    <row r="319" spans="1:26" s="26" customFormat="1">
      <c r="A319" s="22" t="s">
        <v>141</v>
      </c>
      <c r="B319" s="22" t="s">
        <v>142</v>
      </c>
      <c r="C319" s="45" t="s">
        <v>181</v>
      </c>
      <c r="D319" s="24" t="s">
        <v>114</v>
      </c>
      <c r="E319" s="24" t="s">
        <v>429</v>
      </c>
      <c r="F319" s="24" t="s">
        <v>182</v>
      </c>
      <c r="G319" s="24" t="s">
        <v>181</v>
      </c>
      <c r="H319" s="24" t="s">
        <v>423</v>
      </c>
      <c r="I319" s="23" t="s">
        <v>422</v>
      </c>
      <c r="J319" s="25">
        <v>4810</v>
      </c>
      <c r="K319" s="38"/>
      <c r="L319" s="38"/>
      <c r="M319" s="38">
        <v>-322</v>
      </c>
      <c r="N319" s="38"/>
      <c r="O319" s="38"/>
      <c r="P319" s="38"/>
      <c r="Q319" s="38"/>
      <c r="R319" s="38"/>
      <c r="S319" s="38"/>
      <c r="T319" s="38"/>
      <c r="U319" s="38"/>
      <c r="V319" s="38">
        <v>-149.6</v>
      </c>
      <c r="W319" s="38"/>
      <c r="X319" s="53">
        <v>4338.3999999999996</v>
      </c>
      <c r="Y319" s="64">
        <v>4337.8900000000003</v>
      </c>
      <c r="Z319" s="56">
        <f t="shared" si="8"/>
        <v>99.988244514106597</v>
      </c>
    </row>
    <row r="320" spans="1:26" s="26" customFormat="1">
      <c r="A320" s="22" t="s">
        <v>141</v>
      </c>
      <c r="B320" s="22" t="s">
        <v>142</v>
      </c>
      <c r="C320" s="45" t="s">
        <v>183</v>
      </c>
      <c r="D320" s="24" t="s">
        <v>114</v>
      </c>
      <c r="E320" s="24" t="s">
        <v>429</v>
      </c>
      <c r="F320" s="24" t="s">
        <v>184</v>
      </c>
      <c r="G320" s="24" t="s">
        <v>183</v>
      </c>
      <c r="H320" s="24" t="s">
        <v>423</v>
      </c>
      <c r="I320" s="23" t="s">
        <v>422</v>
      </c>
      <c r="J320" s="25">
        <v>4810</v>
      </c>
      <c r="K320" s="38"/>
      <c r="L320" s="38"/>
      <c r="M320" s="38">
        <v>-322</v>
      </c>
      <c r="N320" s="38"/>
      <c r="O320" s="38"/>
      <c r="P320" s="38"/>
      <c r="Q320" s="38"/>
      <c r="R320" s="38"/>
      <c r="S320" s="38"/>
      <c r="T320" s="38"/>
      <c r="U320" s="38"/>
      <c r="V320" s="38">
        <v>-149.6</v>
      </c>
      <c r="W320" s="38"/>
      <c r="X320" s="53">
        <v>4338.3999999999996</v>
      </c>
      <c r="Y320" s="64">
        <v>4337.8900000000003</v>
      </c>
      <c r="Z320" s="56">
        <f t="shared" si="8"/>
        <v>99.988244514106597</v>
      </c>
    </row>
    <row r="321" spans="1:27" s="26" customFormat="1" ht="25.5">
      <c r="A321" s="22" t="s">
        <v>141</v>
      </c>
      <c r="B321" s="22" t="s">
        <v>142</v>
      </c>
      <c r="C321" s="45" t="s">
        <v>125</v>
      </c>
      <c r="D321" s="24" t="s">
        <v>114</v>
      </c>
      <c r="E321" s="24" t="s">
        <v>429</v>
      </c>
      <c r="F321" s="24" t="s">
        <v>184</v>
      </c>
      <c r="G321" s="24" t="s">
        <v>183</v>
      </c>
      <c r="H321" s="24" t="s">
        <v>126</v>
      </c>
      <c r="I321" s="23" t="s">
        <v>125</v>
      </c>
      <c r="J321" s="25">
        <v>3805.2</v>
      </c>
      <c r="K321" s="38"/>
      <c r="L321" s="38"/>
      <c r="M321" s="38">
        <v>-322</v>
      </c>
      <c r="N321" s="38"/>
      <c r="O321" s="38"/>
      <c r="P321" s="38"/>
      <c r="Q321" s="38"/>
      <c r="R321" s="38"/>
      <c r="S321" s="38"/>
      <c r="T321" s="38"/>
      <c r="U321" s="38"/>
      <c r="V321" s="38">
        <v>-149.6</v>
      </c>
      <c r="W321" s="38"/>
      <c r="X321" s="53">
        <v>3333.6</v>
      </c>
      <c r="Y321" s="64">
        <v>3333.09</v>
      </c>
      <c r="Z321" s="56">
        <f t="shared" si="8"/>
        <v>99.984701223902093</v>
      </c>
    </row>
    <row r="322" spans="1:27" s="26" customFormat="1" ht="51">
      <c r="A322" s="22" t="s">
        <v>141</v>
      </c>
      <c r="B322" s="22" t="s">
        <v>142</v>
      </c>
      <c r="C322" s="45" t="s">
        <v>121</v>
      </c>
      <c r="D322" s="24" t="s">
        <v>114</v>
      </c>
      <c r="E322" s="24" t="s">
        <v>429</v>
      </c>
      <c r="F322" s="24" t="s">
        <v>184</v>
      </c>
      <c r="G322" s="24" t="s">
        <v>183</v>
      </c>
      <c r="H322" s="24" t="s">
        <v>122</v>
      </c>
      <c r="I322" s="23" t="s">
        <v>121</v>
      </c>
      <c r="J322" s="25">
        <v>1004.8</v>
      </c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53">
        <v>1004.8</v>
      </c>
      <c r="Y322" s="64">
        <v>1004.8</v>
      </c>
      <c r="Z322" s="56">
        <f t="shared" si="8"/>
        <v>100</v>
      </c>
    </row>
    <row r="323" spans="1:27" s="26" customFormat="1">
      <c r="A323" s="22" t="s">
        <v>141</v>
      </c>
      <c r="B323" s="22" t="s">
        <v>142</v>
      </c>
      <c r="C323" s="45" t="s">
        <v>450</v>
      </c>
      <c r="D323" s="24" t="s">
        <v>114</v>
      </c>
      <c r="E323" s="24" t="s">
        <v>429</v>
      </c>
      <c r="F323" s="24" t="s">
        <v>451</v>
      </c>
      <c r="G323" s="24" t="s">
        <v>450</v>
      </c>
      <c r="H323" s="24" t="s">
        <v>423</v>
      </c>
      <c r="I323" s="23" t="s">
        <v>422</v>
      </c>
      <c r="J323" s="25">
        <v>180349</v>
      </c>
      <c r="K323" s="38"/>
      <c r="L323" s="38"/>
      <c r="M323" s="38">
        <v>2665.8</v>
      </c>
      <c r="N323" s="38"/>
      <c r="O323" s="38"/>
      <c r="P323" s="38"/>
      <c r="Q323" s="38"/>
      <c r="R323" s="38"/>
      <c r="S323" s="38"/>
      <c r="T323" s="38"/>
      <c r="U323" s="38"/>
      <c r="V323" s="38">
        <v>614.29999999999995</v>
      </c>
      <c r="W323" s="38">
        <v>-4949.6000000000004</v>
      </c>
      <c r="X323" s="53">
        <v>178679.5</v>
      </c>
      <c r="Y323" s="64">
        <v>178401.42</v>
      </c>
      <c r="Z323" s="56">
        <f t="shared" si="8"/>
        <v>99.844369387646609</v>
      </c>
    </row>
    <row r="324" spans="1:27" s="26" customFormat="1" ht="25.5">
      <c r="A324" s="22" t="s">
        <v>141</v>
      </c>
      <c r="B324" s="22" t="s">
        <v>142</v>
      </c>
      <c r="C324" s="45" t="s">
        <v>452</v>
      </c>
      <c r="D324" s="24" t="s">
        <v>114</v>
      </c>
      <c r="E324" s="24" t="s">
        <v>429</v>
      </c>
      <c r="F324" s="24" t="s">
        <v>453</v>
      </c>
      <c r="G324" s="24" t="s">
        <v>452</v>
      </c>
      <c r="H324" s="24" t="s">
        <v>423</v>
      </c>
      <c r="I324" s="23" t="s">
        <v>422</v>
      </c>
      <c r="J324" s="25">
        <v>180349</v>
      </c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>
        <v>1035</v>
      </c>
      <c r="W324" s="38">
        <v>-4949.6000000000004</v>
      </c>
      <c r="X324" s="53">
        <v>176434.4</v>
      </c>
      <c r="Y324" s="64">
        <v>176178.33</v>
      </c>
      <c r="Z324" s="56">
        <f t="shared" si="8"/>
        <v>99.85486390409126</v>
      </c>
      <c r="AA324" s="58"/>
    </row>
    <row r="325" spans="1:27" s="26" customFormat="1">
      <c r="A325" s="22" t="s">
        <v>141</v>
      </c>
      <c r="B325" s="22" t="s">
        <v>142</v>
      </c>
      <c r="C325" s="45" t="s">
        <v>185</v>
      </c>
      <c r="D325" s="24" t="s">
        <v>114</v>
      </c>
      <c r="E325" s="24" t="s">
        <v>429</v>
      </c>
      <c r="F325" s="24" t="s">
        <v>186</v>
      </c>
      <c r="G325" s="24" t="s">
        <v>185</v>
      </c>
      <c r="H325" s="24" t="s">
        <v>423</v>
      </c>
      <c r="I325" s="23" t="s">
        <v>422</v>
      </c>
      <c r="J325" s="25">
        <v>172965</v>
      </c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>
        <v>1035</v>
      </c>
      <c r="W325" s="38">
        <v>-4618</v>
      </c>
      <c r="X325" s="53">
        <v>169382</v>
      </c>
      <c r="Y325" s="64">
        <v>169299.43</v>
      </c>
      <c r="Z325" s="56">
        <f t="shared" si="8"/>
        <v>99.951252199171108</v>
      </c>
    </row>
    <row r="326" spans="1:27" s="26" customFormat="1" ht="25.5">
      <c r="A326" s="22" t="s">
        <v>141</v>
      </c>
      <c r="B326" s="22" t="s">
        <v>142</v>
      </c>
      <c r="C326" s="45" t="s">
        <v>125</v>
      </c>
      <c r="D326" s="24" t="s">
        <v>114</v>
      </c>
      <c r="E326" s="24" t="s">
        <v>429</v>
      </c>
      <c r="F326" s="24" t="s">
        <v>186</v>
      </c>
      <c r="G326" s="24" t="s">
        <v>185</v>
      </c>
      <c r="H326" s="24" t="s">
        <v>126</v>
      </c>
      <c r="I326" s="23" t="s">
        <v>125</v>
      </c>
      <c r="J326" s="25">
        <v>116483.9</v>
      </c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>
        <v>1035</v>
      </c>
      <c r="W326" s="38">
        <v>-3614.9</v>
      </c>
      <c r="X326" s="53">
        <v>113904</v>
      </c>
      <c r="Y326" s="64">
        <v>113821.73</v>
      </c>
      <c r="Z326" s="56">
        <f t="shared" si="8"/>
        <v>99.927772510184013</v>
      </c>
    </row>
    <row r="327" spans="1:27" s="26" customFormat="1" ht="51">
      <c r="A327" s="22" t="s">
        <v>141</v>
      </c>
      <c r="B327" s="22" t="s">
        <v>142</v>
      </c>
      <c r="C327" s="45" t="s">
        <v>121</v>
      </c>
      <c r="D327" s="24" t="s">
        <v>114</v>
      </c>
      <c r="E327" s="24" t="s">
        <v>429</v>
      </c>
      <c r="F327" s="24" t="s">
        <v>186</v>
      </c>
      <c r="G327" s="24" t="s">
        <v>185</v>
      </c>
      <c r="H327" s="24" t="s">
        <v>122</v>
      </c>
      <c r="I327" s="23" t="s">
        <v>121</v>
      </c>
      <c r="J327" s="25">
        <v>56481.1</v>
      </c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>
        <v>-1003.1</v>
      </c>
      <c r="X327" s="53">
        <v>55478</v>
      </c>
      <c r="Y327" s="64">
        <v>55477.7</v>
      </c>
      <c r="Z327" s="56">
        <f t="shared" si="8"/>
        <v>99.999459245106152</v>
      </c>
    </row>
    <row r="328" spans="1:27" s="26" customFormat="1" ht="127.5">
      <c r="A328" s="22" t="s">
        <v>141</v>
      </c>
      <c r="B328" s="22" t="s">
        <v>142</v>
      </c>
      <c r="C328" s="45" t="s">
        <v>187</v>
      </c>
      <c r="D328" s="24" t="s">
        <v>114</v>
      </c>
      <c r="E328" s="24" t="s">
        <v>429</v>
      </c>
      <c r="F328" s="24" t="s">
        <v>188</v>
      </c>
      <c r="G328" s="24" t="s">
        <v>187</v>
      </c>
      <c r="H328" s="24" t="s">
        <v>423</v>
      </c>
      <c r="I328" s="23" t="s">
        <v>422</v>
      </c>
      <c r="J328" s="25">
        <v>6086</v>
      </c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>
        <v>-462.2</v>
      </c>
      <c r="X328" s="53">
        <v>5623.8</v>
      </c>
      <c r="Y328" s="64">
        <v>5610.63</v>
      </c>
      <c r="Z328" s="56">
        <f t="shared" si="8"/>
        <v>99.765816707564284</v>
      </c>
    </row>
    <row r="329" spans="1:27" s="26" customFormat="1" ht="25.5">
      <c r="A329" s="22" t="s">
        <v>141</v>
      </c>
      <c r="B329" s="22" t="s">
        <v>142</v>
      </c>
      <c r="C329" s="45" t="s">
        <v>125</v>
      </c>
      <c r="D329" s="24" t="s">
        <v>114</v>
      </c>
      <c r="E329" s="24" t="s">
        <v>429</v>
      </c>
      <c r="F329" s="24" t="s">
        <v>188</v>
      </c>
      <c r="G329" s="24" t="s">
        <v>187</v>
      </c>
      <c r="H329" s="24" t="s">
        <v>126</v>
      </c>
      <c r="I329" s="23" t="s">
        <v>125</v>
      </c>
      <c r="J329" s="25">
        <v>6086</v>
      </c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>
        <v>-462.2</v>
      </c>
      <c r="X329" s="53">
        <v>5623.8</v>
      </c>
      <c r="Y329" s="64">
        <v>5610.63</v>
      </c>
      <c r="Z329" s="56">
        <f t="shared" si="8"/>
        <v>99.765816707564284</v>
      </c>
    </row>
    <row r="330" spans="1:27" s="26" customFormat="1" ht="38.25">
      <c r="A330" s="22" t="s">
        <v>141</v>
      </c>
      <c r="B330" s="22" t="s">
        <v>142</v>
      </c>
      <c r="C330" s="45" t="s">
        <v>189</v>
      </c>
      <c r="D330" s="24" t="s">
        <v>114</v>
      </c>
      <c r="E330" s="24" t="s">
        <v>429</v>
      </c>
      <c r="F330" s="24" t="s">
        <v>190</v>
      </c>
      <c r="G330" s="24" t="s">
        <v>189</v>
      </c>
      <c r="H330" s="24" t="s">
        <v>423</v>
      </c>
      <c r="I330" s="23" t="s">
        <v>422</v>
      </c>
      <c r="J330" s="25">
        <v>1298</v>
      </c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>
        <v>0</v>
      </c>
      <c r="W330" s="38">
        <v>-143</v>
      </c>
      <c r="X330" s="53">
        <v>1155</v>
      </c>
      <c r="Y330" s="64">
        <v>998.61</v>
      </c>
      <c r="Z330" s="56">
        <f t="shared" si="8"/>
        <v>86.459740259740258</v>
      </c>
    </row>
    <row r="331" spans="1:27" s="26" customFormat="1" ht="25.5">
      <c r="A331" s="22" t="s">
        <v>141</v>
      </c>
      <c r="B331" s="22" t="s">
        <v>142</v>
      </c>
      <c r="C331" s="45" t="s">
        <v>125</v>
      </c>
      <c r="D331" s="24" t="s">
        <v>114</v>
      </c>
      <c r="E331" s="24" t="s">
        <v>429</v>
      </c>
      <c r="F331" s="24" t="s">
        <v>190</v>
      </c>
      <c r="G331" s="24" t="s">
        <v>189</v>
      </c>
      <c r="H331" s="24" t="s">
        <v>126</v>
      </c>
      <c r="I331" s="23" t="s">
        <v>125</v>
      </c>
      <c r="J331" s="25">
        <v>1058</v>
      </c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>
        <v>-3.9</v>
      </c>
      <c r="W331" s="38">
        <v>-143</v>
      </c>
      <c r="X331" s="53">
        <v>911.1</v>
      </c>
      <c r="Y331" s="64">
        <v>754.71</v>
      </c>
      <c r="Z331" s="56">
        <f t="shared" si="8"/>
        <v>82.835034573592353</v>
      </c>
    </row>
    <row r="332" spans="1:27" s="26" customFormat="1" ht="51">
      <c r="A332" s="22" t="s">
        <v>141</v>
      </c>
      <c r="B332" s="22" t="s">
        <v>142</v>
      </c>
      <c r="C332" s="45" t="s">
        <v>121</v>
      </c>
      <c r="D332" s="24" t="s">
        <v>114</v>
      </c>
      <c r="E332" s="24" t="s">
        <v>429</v>
      </c>
      <c r="F332" s="24" t="s">
        <v>190</v>
      </c>
      <c r="G332" s="24" t="s">
        <v>189</v>
      </c>
      <c r="H332" s="24" t="s">
        <v>122</v>
      </c>
      <c r="I332" s="23" t="s">
        <v>121</v>
      </c>
      <c r="J332" s="25">
        <v>240</v>
      </c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>
        <v>3.9</v>
      </c>
      <c r="W332" s="38"/>
      <c r="X332" s="53">
        <v>243.9</v>
      </c>
      <c r="Y332" s="64">
        <v>243.9</v>
      </c>
      <c r="Z332" s="56">
        <f t="shared" si="8"/>
        <v>100</v>
      </c>
    </row>
    <row r="333" spans="1:27" s="26" customFormat="1" ht="25.5">
      <c r="A333" s="22" t="s">
        <v>141</v>
      </c>
      <c r="B333" s="22" t="s">
        <v>142</v>
      </c>
      <c r="C333" s="45" t="s">
        <v>191</v>
      </c>
      <c r="D333" s="24" t="s">
        <v>114</v>
      </c>
      <c r="E333" s="24" t="s">
        <v>429</v>
      </c>
      <c r="F333" s="24" t="s">
        <v>192</v>
      </c>
      <c r="G333" s="24" t="s">
        <v>191</v>
      </c>
      <c r="H333" s="24" t="s">
        <v>423</v>
      </c>
      <c r="I333" s="23" t="s">
        <v>422</v>
      </c>
      <c r="J333" s="25">
        <v>0</v>
      </c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>
        <v>273.60000000000002</v>
      </c>
      <c r="X333" s="53">
        <v>273.60000000000002</v>
      </c>
      <c r="Y333" s="64">
        <v>269.66000000000003</v>
      </c>
      <c r="Z333" s="56">
        <f t="shared" si="8"/>
        <v>98.559941520467845</v>
      </c>
    </row>
    <row r="334" spans="1:27" s="26" customFormat="1" ht="25.5">
      <c r="A334" s="22" t="s">
        <v>141</v>
      </c>
      <c r="B334" s="22" t="s">
        <v>142</v>
      </c>
      <c r="C334" s="45" t="s">
        <v>125</v>
      </c>
      <c r="D334" s="24" t="s">
        <v>114</v>
      </c>
      <c r="E334" s="24" t="s">
        <v>429</v>
      </c>
      <c r="F334" s="24" t="s">
        <v>192</v>
      </c>
      <c r="G334" s="24" t="s">
        <v>191</v>
      </c>
      <c r="H334" s="24" t="s">
        <v>126</v>
      </c>
      <c r="I334" s="23" t="s">
        <v>125</v>
      </c>
      <c r="J334" s="25">
        <v>0</v>
      </c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>
        <v>255.4</v>
      </c>
      <c r="X334" s="53">
        <v>255.4</v>
      </c>
      <c r="Y334" s="64">
        <v>255.39</v>
      </c>
      <c r="Z334" s="56">
        <f t="shared" si="8"/>
        <v>99.996084573218468</v>
      </c>
    </row>
    <row r="335" spans="1:27" s="26" customFormat="1" ht="51">
      <c r="A335" s="22" t="s">
        <v>141</v>
      </c>
      <c r="B335" s="22" t="s">
        <v>142</v>
      </c>
      <c r="C335" s="45" t="s">
        <v>121</v>
      </c>
      <c r="D335" s="24" t="s">
        <v>114</v>
      </c>
      <c r="E335" s="24" t="s">
        <v>429</v>
      </c>
      <c r="F335" s="24" t="s">
        <v>192</v>
      </c>
      <c r="G335" s="24" t="s">
        <v>191</v>
      </c>
      <c r="H335" s="24" t="s">
        <v>122</v>
      </c>
      <c r="I335" s="23" t="s">
        <v>121</v>
      </c>
      <c r="J335" s="25">
        <v>0</v>
      </c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>
        <v>18.2</v>
      </c>
      <c r="X335" s="53">
        <v>18.2</v>
      </c>
      <c r="Y335" s="64">
        <v>14.27</v>
      </c>
      <c r="Z335" s="56">
        <f t="shared" si="8"/>
        <v>78.406593406593402</v>
      </c>
    </row>
    <row r="336" spans="1:27" s="26" customFormat="1">
      <c r="A336" s="22" t="s">
        <v>141</v>
      </c>
      <c r="B336" s="22" t="s">
        <v>142</v>
      </c>
      <c r="C336" s="45" t="s">
        <v>129</v>
      </c>
      <c r="D336" s="24" t="s">
        <v>114</v>
      </c>
      <c r="E336" s="24" t="s">
        <v>429</v>
      </c>
      <c r="F336" s="24" t="s">
        <v>130</v>
      </c>
      <c r="G336" s="24" t="s">
        <v>129</v>
      </c>
      <c r="H336" s="24" t="s">
        <v>423</v>
      </c>
      <c r="I336" s="23" t="s">
        <v>422</v>
      </c>
      <c r="J336" s="25">
        <v>0</v>
      </c>
      <c r="K336" s="38"/>
      <c r="L336" s="38"/>
      <c r="M336" s="38">
        <v>2665.8</v>
      </c>
      <c r="N336" s="38"/>
      <c r="O336" s="38"/>
      <c r="P336" s="38"/>
      <c r="Q336" s="38"/>
      <c r="R336" s="38"/>
      <c r="S336" s="38"/>
      <c r="T336" s="38"/>
      <c r="U336" s="38"/>
      <c r="V336" s="38">
        <v>-420.7</v>
      </c>
      <c r="W336" s="38"/>
      <c r="X336" s="53">
        <v>2245.1</v>
      </c>
      <c r="Y336" s="64">
        <v>2223.09</v>
      </c>
      <c r="Z336" s="56">
        <f t="shared" si="8"/>
        <v>99.01964277760456</v>
      </c>
    </row>
    <row r="337" spans="1:27" s="26" customFormat="1" ht="25.5">
      <c r="A337" s="22" t="s">
        <v>141</v>
      </c>
      <c r="B337" s="22" t="s">
        <v>142</v>
      </c>
      <c r="C337" s="45" t="s">
        <v>131</v>
      </c>
      <c r="D337" s="24" t="s">
        <v>114</v>
      </c>
      <c r="E337" s="24" t="s">
        <v>429</v>
      </c>
      <c r="F337" s="24" t="s">
        <v>132</v>
      </c>
      <c r="G337" s="24" t="s">
        <v>131</v>
      </c>
      <c r="H337" s="24" t="s">
        <v>423</v>
      </c>
      <c r="I337" s="23" t="s">
        <v>422</v>
      </c>
      <c r="J337" s="25">
        <v>0</v>
      </c>
      <c r="K337" s="38"/>
      <c r="L337" s="38"/>
      <c r="M337" s="38">
        <v>2665.8</v>
      </c>
      <c r="N337" s="38"/>
      <c r="O337" s="38"/>
      <c r="P337" s="38"/>
      <c r="Q337" s="38"/>
      <c r="R337" s="38"/>
      <c r="S337" s="38"/>
      <c r="T337" s="38"/>
      <c r="U337" s="38"/>
      <c r="V337" s="38">
        <v>-420.7</v>
      </c>
      <c r="W337" s="38"/>
      <c r="X337" s="53">
        <v>2245.1</v>
      </c>
      <c r="Y337" s="64">
        <v>2223.09</v>
      </c>
      <c r="Z337" s="56">
        <f t="shared" si="8"/>
        <v>99.01964277760456</v>
      </c>
    </row>
    <row r="338" spans="1:27" s="26" customFormat="1" ht="25.5">
      <c r="A338" s="22" t="s">
        <v>141</v>
      </c>
      <c r="B338" s="22" t="s">
        <v>142</v>
      </c>
      <c r="C338" s="45" t="s">
        <v>125</v>
      </c>
      <c r="D338" s="24" t="s">
        <v>114</v>
      </c>
      <c r="E338" s="24" t="s">
        <v>429</v>
      </c>
      <c r="F338" s="24" t="s">
        <v>132</v>
      </c>
      <c r="G338" s="24" t="s">
        <v>131</v>
      </c>
      <c r="H338" s="24" t="s">
        <v>126</v>
      </c>
      <c r="I338" s="23" t="s">
        <v>125</v>
      </c>
      <c r="J338" s="25">
        <v>0</v>
      </c>
      <c r="K338" s="38"/>
      <c r="L338" s="38"/>
      <c r="M338" s="38">
        <v>2665.8</v>
      </c>
      <c r="N338" s="38"/>
      <c r="O338" s="38"/>
      <c r="P338" s="38"/>
      <c r="Q338" s="38"/>
      <c r="R338" s="38"/>
      <c r="S338" s="38"/>
      <c r="T338" s="38"/>
      <c r="U338" s="38"/>
      <c r="V338" s="38">
        <v>-420.7</v>
      </c>
      <c r="W338" s="38"/>
      <c r="X338" s="53">
        <v>2245.1</v>
      </c>
      <c r="Y338" s="64">
        <v>2223.09</v>
      </c>
      <c r="Z338" s="56">
        <f t="shared" si="8"/>
        <v>99.01964277760456</v>
      </c>
    </row>
    <row r="339" spans="1:27" s="26" customFormat="1">
      <c r="A339" s="22" t="s">
        <v>141</v>
      </c>
      <c r="B339" s="22" t="s">
        <v>142</v>
      </c>
      <c r="C339" s="45" t="s">
        <v>542</v>
      </c>
      <c r="D339" s="24" t="s">
        <v>114</v>
      </c>
      <c r="E339" s="24" t="s">
        <v>429</v>
      </c>
      <c r="F339" s="24" t="s">
        <v>543</v>
      </c>
      <c r="G339" s="24" t="s">
        <v>542</v>
      </c>
      <c r="H339" s="24" t="s">
        <v>423</v>
      </c>
      <c r="I339" s="23" t="s">
        <v>422</v>
      </c>
      <c r="J339" s="25">
        <v>11178.9</v>
      </c>
      <c r="K339" s="38"/>
      <c r="L339" s="38"/>
      <c r="M339" s="38">
        <v>1211.5999999999999</v>
      </c>
      <c r="N339" s="38"/>
      <c r="O339" s="38"/>
      <c r="P339" s="38"/>
      <c r="Q339" s="38"/>
      <c r="R339" s="38">
        <v>1984.87</v>
      </c>
      <c r="S339" s="38"/>
      <c r="T339" s="38"/>
      <c r="U339" s="38"/>
      <c r="V339" s="38">
        <v>11</v>
      </c>
      <c r="W339" s="38">
        <v>131.6</v>
      </c>
      <c r="X339" s="53">
        <v>14517.97</v>
      </c>
      <c r="Y339" s="64">
        <v>14471.53</v>
      </c>
      <c r="Z339" s="56">
        <f t="shared" si="8"/>
        <v>99.680120567820438</v>
      </c>
      <c r="AA339" s="58"/>
    </row>
    <row r="340" spans="1:27" s="26" customFormat="1" ht="38.25">
      <c r="A340" s="22" t="s">
        <v>141</v>
      </c>
      <c r="B340" s="22" t="s">
        <v>142</v>
      </c>
      <c r="C340" s="45" t="s">
        <v>193</v>
      </c>
      <c r="D340" s="24" t="s">
        <v>114</v>
      </c>
      <c r="E340" s="24" t="s">
        <v>429</v>
      </c>
      <c r="F340" s="24" t="s">
        <v>194</v>
      </c>
      <c r="G340" s="24" t="s">
        <v>193</v>
      </c>
      <c r="H340" s="24" t="s">
        <v>423</v>
      </c>
      <c r="I340" s="23" t="s">
        <v>422</v>
      </c>
      <c r="J340" s="25">
        <v>1650</v>
      </c>
      <c r="K340" s="38"/>
      <c r="L340" s="38"/>
      <c r="M340" s="38">
        <v>-165</v>
      </c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53">
        <v>1485</v>
      </c>
      <c r="Y340" s="64">
        <v>1476.43</v>
      </c>
      <c r="Z340" s="56">
        <f t="shared" si="8"/>
        <v>99.422895622895624</v>
      </c>
    </row>
    <row r="341" spans="1:27" s="26" customFormat="1">
      <c r="A341" s="22" t="s">
        <v>141</v>
      </c>
      <c r="B341" s="22" t="s">
        <v>142</v>
      </c>
      <c r="C341" s="45" t="s">
        <v>17</v>
      </c>
      <c r="D341" s="24" t="s">
        <v>114</v>
      </c>
      <c r="E341" s="24" t="s">
        <v>429</v>
      </c>
      <c r="F341" s="24" t="s">
        <v>194</v>
      </c>
      <c r="G341" s="24" t="s">
        <v>193</v>
      </c>
      <c r="H341" s="24" t="s">
        <v>18</v>
      </c>
      <c r="I341" s="23" t="s">
        <v>17</v>
      </c>
      <c r="J341" s="25">
        <v>1000</v>
      </c>
      <c r="K341" s="38"/>
      <c r="L341" s="38"/>
      <c r="M341" s="38">
        <v>285</v>
      </c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53">
        <v>1285</v>
      </c>
      <c r="Y341" s="64">
        <v>1276.43</v>
      </c>
      <c r="Z341" s="56">
        <f t="shared" si="8"/>
        <v>99.333073929961088</v>
      </c>
    </row>
    <row r="342" spans="1:27" s="26" customFormat="1">
      <c r="A342" s="22" t="s">
        <v>141</v>
      </c>
      <c r="B342" s="22" t="s">
        <v>142</v>
      </c>
      <c r="C342" s="45" t="s">
        <v>97</v>
      </c>
      <c r="D342" s="24" t="s">
        <v>114</v>
      </c>
      <c r="E342" s="24" t="s">
        <v>429</v>
      </c>
      <c r="F342" s="24" t="s">
        <v>194</v>
      </c>
      <c r="G342" s="24" t="s">
        <v>193</v>
      </c>
      <c r="H342" s="24" t="s">
        <v>98</v>
      </c>
      <c r="I342" s="23" t="s">
        <v>97</v>
      </c>
      <c r="J342" s="25">
        <v>650</v>
      </c>
      <c r="K342" s="38"/>
      <c r="L342" s="38"/>
      <c r="M342" s="38">
        <v>-450</v>
      </c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53">
        <v>200</v>
      </c>
      <c r="Y342" s="64">
        <v>200</v>
      </c>
      <c r="Z342" s="56">
        <f t="shared" si="8"/>
        <v>100</v>
      </c>
    </row>
    <row r="343" spans="1:27" s="26" customFormat="1" ht="38.25">
      <c r="A343" s="22" t="s">
        <v>141</v>
      </c>
      <c r="B343" s="22" t="s">
        <v>142</v>
      </c>
      <c r="C343" s="45" t="s">
        <v>137</v>
      </c>
      <c r="D343" s="24" t="s">
        <v>114</v>
      </c>
      <c r="E343" s="24" t="s">
        <v>429</v>
      </c>
      <c r="F343" s="24" t="s">
        <v>138</v>
      </c>
      <c r="G343" s="24" t="s">
        <v>137</v>
      </c>
      <c r="H343" s="24" t="s">
        <v>423</v>
      </c>
      <c r="I343" s="23" t="s">
        <v>422</v>
      </c>
      <c r="J343" s="25">
        <v>0</v>
      </c>
      <c r="K343" s="38"/>
      <c r="L343" s="38"/>
      <c r="M343" s="38"/>
      <c r="N343" s="38"/>
      <c r="O343" s="38"/>
      <c r="P343" s="38"/>
      <c r="Q343" s="38"/>
      <c r="R343" s="38">
        <v>60</v>
      </c>
      <c r="S343" s="38"/>
      <c r="T343" s="38"/>
      <c r="U343" s="38"/>
      <c r="V343" s="38"/>
      <c r="W343" s="38"/>
      <c r="X343" s="53">
        <v>60</v>
      </c>
      <c r="Y343" s="64">
        <v>59.82</v>
      </c>
      <c r="Z343" s="56">
        <f t="shared" si="8"/>
        <v>99.7</v>
      </c>
    </row>
    <row r="344" spans="1:27" s="26" customFormat="1">
      <c r="A344" s="22" t="s">
        <v>141</v>
      </c>
      <c r="B344" s="22" t="s">
        <v>142</v>
      </c>
      <c r="C344" s="45" t="s">
        <v>548</v>
      </c>
      <c r="D344" s="24" t="s">
        <v>114</v>
      </c>
      <c r="E344" s="24" t="s">
        <v>429</v>
      </c>
      <c r="F344" s="24" t="s">
        <v>138</v>
      </c>
      <c r="G344" s="24" t="s">
        <v>137</v>
      </c>
      <c r="H344" s="24" t="s">
        <v>549</v>
      </c>
      <c r="I344" s="23" t="s">
        <v>548</v>
      </c>
      <c r="J344" s="25">
        <v>0</v>
      </c>
      <c r="K344" s="38"/>
      <c r="L344" s="38"/>
      <c r="M344" s="38"/>
      <c r="N344" s="38"/>
      <c r="O344" s="38"/>
      <c r="P344" s="38"/>
      <c r="Q344" s="38"/>
      <c r="R344" s="38">
        <v>60</v>
      </c>
      <c r="S344" s="38"/>
      <c r="T344" s="38"/>
      <c r="U344" s="38"/>
      <c r="V344" s="38"/>
      <c r="W344" s="38"/>
      <c r="X344" s="53">
        <v>60</v>
      </c>
      <c r="Y344" s="64">
        <v>59.82</v>
      </c>
      <c r="Z344" s="56">
        <f t="shared" si="8"/>
        <v>99.7</v>
      </c>
    </row>
    <row r="345" spans="1:27" s="26" customFormat="1" ht="38.25">
      <c r="A345" s="22" t="s">
        <v>141</v>
      </c>
      <c r="B345" s="22" t="s">
        <v>142</v>
      </c>
      <c r="C345" s="45" t="s">
        <v>546</v>
      </c>
      <c r="D345" s="24" t="s">
        <v>114</v>
      </c>
      <c r="E345" s="24" t="s">
        <v>429</v>
      </c>
      <c r="F345" s="24" t="s">
        <v>547</v>
      </c>
      <c r="G345" s="24" t="s">
        <v>546</v>
      </c>
      <c r="H345" s="24" t="s">
        <v>423</v>
      </c>
      <c r="I345" s="23" t="s">
        <v>422</v>
      </c>
      <c r="J345" s="25">
        <v>0</v>
      </c>
      <c r="K345" s="38"/>
      <c r="L345" s="38"/>
      <c r="M345" s="38"/>
      <c r="N345" s="38"/>
      <c r="O345" s="38"/>
      <c r="P345" s="38"/>
      <c r="Q345" s="38"/>
      <c r="R345" s="38">
        <v>428.6</v>
      </c>
      <c r="S345" s="38"/>
      <c r="T345" s="38"/>
      <c r="U345" s="38"/>
      <c r="V345" s="38"/>
      <c r="W345" s="38"/>
      <c r="X345" s="53">
        <v>428.6</v>
      </c>
      <c r="Y345" s="64">
        <v>426.44</v>
      </c>
      <c r="Z345" s="56">
        <f t="shared" si="8"/>
        <v>99.496033597760146</v>
      </c>
    </row>
    <row r="346" spans="1:27" s="26" customFormat="1">
      <c r="A346" s="22" t="s">
        <v>141</v>
      </c>
      <c r="B346" s="22" t="s">
        <v>142</v>
      </c>
      <c r="C346" s="45" t="s">
        <v>548</v>
      </c>
      <c r="D346" s="24" t="s">
        <v>114</v>
      </c>
      <c r="E346" s="24" t="s">
        <v>429</v>
      </c>
      <c r="F346" s="24" t="s">
        <v>547</v>
      </c>
      <c r="G346" s="24" t="s">
        <v>546</v>
      </c>
      <c r="H346" s="24" t="s">
        <v>549</v>
      </c>
      <c r="I346" s="23" t="s">
        <v>548</v>
      </c>
      <c r="J346" s="25">
        <v>0</v>
      </c>
      <c r="K346" s="38"/>
      <c r="L346" s="38"/>
      <c r="M346" s="38"/>
      <c r="N346" s="38"/>
      <c r="O346" s="38"/>
      <c r="P346" s="38"/>
      <c r="Q346" s="38"/>
      <c r="R346" s="38">
        <v>428.6</v>
      </c>
      <c r="S346" s="38"/>
      <c r="T346" s="38"/>
      <c r="U346" s="38"/>
      <c r="V346" s="38"/>
      <c r="W346" s="38"/>
      <c r="X346" s="53">
        <v>428.6</v>
      </c>
      <c r="Y346" s="64">
        <v>426.44</v>
      </c>
      <c r="Z346" s="56">
        <f t="shared" si="8"/>
        <v>99.496033597760146</v>
      </c>
    </row>
    <row r="347" spans="1:27" s="26" customFormat="1" ht="38.25">
      <c r="A347" s="22" t="s">
        <v>141</v>
      </c>
      <c r="B347" s="22" t="s">
        <v>142</v>
      </c>
      <c r="C347" s="45" t="s">
        <v>195</v>
      </c>
      <c r="D347" s="24" t="s">
        <v>114</v>
      </c>
      <c r="E347" s="24" t="s">
        <v>429</v>
      </c>
      <c r="F347" s="24" t="s">
        <v>196</v>
      </c>
      <c r="G347" s="24" t="s">
        <v>195</v>
      </c>
      <c r="H347" s="24" t="s">
        <v>423</v>
      </c>
      <c r="I347" s="23" t="s">
        <v>422</v>
      </c>
      <c r="J347" s="25">
        <v>0</v>
      </c>
      <c r="K347" s="38"/>
      <c r="L347" s="38"/>
      <c r="M347" s="38"/>
      <c r="N347" s="38"/>
      <c r="O347" s="38"/>
      <c r="P347" s="38"/>
      <c r="Q347" s="38"/>
      <c r="R347" s="38">
        <v>88.37</v>
      </c>
      <c r="S347" s="38"/>
      <c r="T347" s="38"/>
      <c r="U347" s="38"/>
      <c r="V347" s="38"/>
      <c r="W347" s="38"/>
      <c r="X347" s="53">
        <v>88.37</v>
      </c>
      <c r="Y347" s="64">
        <v>88.2</v>
      </c>
      <c r="Z347" s="56">
        <f t="shared" si="8"/>
        <v>99.807627022745265</v>
      </c>
    </row>
    <row r="348" spans="1:27" s="26" customFormat="1">
      <c r="A348" s="22" t="s">
        <v>141</v>
      </c>
      <c r="B348" s="22" t="s">
        <v>142</v>
      </c>
      <c r="C348" s="45" t="s">
        <v>97</v>
      </c>
      <c r="D348" s="24" t="s">
        <v>114</v>
      </c>
      <c r="E348" s="24" t="s">
        <v>429</v>
      </c>
      <c r="F348" s="24" t="s">
        <v>196</v>
      </c>
      <c r="G348" s="24" t="s">
        <v>195</v>
      </c>
      <c r="H348" s="24" t="s">
        <v>98</v>
      </c>
      <c r="I348" s="23" t="s">
        <v>97</v>
      </c>
      <c r="J348" s="25">
        <v>0</v>
      </c>
      <c r="K348" s="38"/>
      <c r="L348" s="38"/>
      <c r="M348" s="38"/>
      <c r="N348" s="38"/>
      <c r="O348" s="38"/>
      <c r="P348" s="38"/>
      <c r="Q348" s="38"/>
      <c r="R348" s="38">
        <v>88.37</v>
      </c>
      <c r="S348" s="38"/>
      <c r="T348" s="38"/>
      <c r="U348" s="38"/>
      <c r="V348" s="38"/>
      <c r="W348" s="38"/>
      <c r="X348" s="53">
        <v>88.37</v>
      </c>
      <c r="Y348" s="64">
        <v>88.2</v>
      </c>
      <c r="Z348" s="56">
        <f t="shared" si="8"/>
        <v>99.807627022745265</v>
      </c>
    </row>
    <row r="349" spans="1:27" s="26" customFormat="1" ht="38.25">
      <c r="A349" s="22" t="s">
        <v>141</v>
      </c>
      <c r="B349" s="22" t="s">
        <v>142</v>
      </c>
      <c r="C349" s="45" t="s">
        <v>139</v>
      </c>
      <c r="D349" s="24" t="s">
        <v>114</v>
      </c>
      <c r="E349" s="24" t="s">
        <v>429</v>
      </c>
      <c r="F349" s="24" t="s">
        <v>140</v>
      </c>
      <c r="G349" s="24" t="s">
        <v>139</v>
      </c>
      <c r="H349" s="24" t="s">
        <v>423</v>
      </c>
      <c r="I349" s="23" t="s">
        <v>422</v>
      </c>
      <c r="J349" s="25">
        <v>9433.9</v>
      </c>
      <c r="K349" s="38"/>
      <c r="L349" s="38"/>
      <c r="M349" s="38">
        <v>1376.6</v>
      </c>
      <c r="N349" s="38"/>
      <c r="O349" s="38"/>
      <c r="P349" s="38"/>
      <c r="Q349" s="38"/>
      <c r="R349" s="38">
        <v>1407.9</v>
      </c>
      <c r="S349" s="38"/>
      <c r="T349" s="38"/>
      <c r="U349" s="38"/>
      <c r="V349" s="38">
        <v>11</v>
      </c>
      <c r="W349" s="38">
        <v>131.6</v>
      </c>
      <c r="X349" s="53">
        <v>12361</v>
      </c>
      <c r="Y349" s="64">
        <v>12325.66</v>
      </c>
      <c r="Z349" s="56">
        <f t="shared" si="8"/>
        <v>99.714100800906067</v>
      </c>
    </row>
    <row r="350" spans="1:27" s="26" customFormat="1">
      <c r="A350" s="22" t="s">
        <v>141</v>
      </c>
      <c r="B350" s="22" t="s">
        <v>142</v>
      </c>
      <c r="C350" s="45" t="s">
        <v>548</v>
      </c>
      <c r="D350" s="24" t="s">
        <v>114</v>
      </c>
      <c r="E350" s="24" t="s">
        <v>429</v>
      </c>
      <c r="F350" s="24" t="s">
        <v>140</v>
      </c>
      <c r="G350" s="24" t="s">
        <v>139</v>
      </c>
      <c r="H350" s="24" t="s">
        <v>549</v>
      </c>
      <c r="I350" s="23" t="s">
        <v>548</v>
      </c>
      <c r="J350" s="25">
        <v>7157.7</v>
      </c>
      <c r="K350" s="38"/>
      <c r="L350" s="38"/>
      <c r="M350" s="38">
        <v>1076.5999999999999</v>
      </c>
      <c r="N350" s="38"/>
      <c r="O350" s="38"/>
      <c r="P350" s="38"/>
      <c r="Q350" s="38"/>
      <c r="R350" s="38">
        <v>88.8</v>
      </c>
      <c r="S350" s="38"/>
      <c r="T350" s="38"/>
      <c r="U350" s="38"/>
      <c r="V350" s="38">
        <v>11</v>
      </c>
      <c r="W350" s="38">
        <v>131.6</v>
      </c>
      <c r="X350" s="53">
        <v>8465.7000000000007</v>
      </c>
      <c r="Y350" s="64">
        <v>8430.36</v>
      </c>
      <c r="Z350" s="56">
        <f t="shared" si="8"/>
        <v>99.582550763669857</v>
      </c>
    </row>
    <row r="351" spans="1:27" s="26" customFormat="1">
      <c r="A351" s="22" t="s">
        <v>141</v>
      </c>
      <c r="B351" s="22" t="s">
        <v>142</v>
      </c>
      <c r="C351" s="45" t="s">
        <v>97</v>
      </c>
      <c r="D351" s="24" t="s">
        <v>114</v>
      </c>
      <c r="E351" s="24" t="s">
        <v>429</v>
      </c>
      <c r="F351" s="24" t="s">
        <v>140</v>
      </c>
      <c r="G351" s="24" t="s">
        <v>139</v>
      </c>
      <c r="H351" s="24" t="s">
        <v>98</v>
      </c>
      <c r="I351" s="23" t="s">
        <v>97</v>
      </c>
      <c r="J351" s="25">
        <v>400</v>
      </c>
      <c r="K351" s="38"/>
      <c r="L351" s="38"/>
      <c r="M351" s="38"/>
      <c r="N351" s="38"/>
      <c r="O351" s="38"/>
      <c r="P351" s="38"/>
      <c r="Q351" s="38"/>
      <c r="R351" s="38">
        <v>1319.1</v>
      </c>
      <c r="S351" s="38"/>
      <c r="T351" s="38"/>
      <c r="U351" s="38"/>
      <c r="V351" s="38"/>
      <c r="W351" s="38"/>
      <c r="X351" s="53">
        <v>1719.1</v>
      </c>
      <c r="Y351" s="64">
        <v>1719.1</v>
      </c>
      <c r="Z351" s="56">
        <f t="shared" si="8"/>
        <v>100</v>
      </c>
    </row>
    <row r="352" spans="1:27" s="26" customFormat="1">
      <c r="A352" s="22" t="s">
        <v>141</v>
      </c>
      <c r="B352" s="22" t="s">
        <v>142</v>
      </c>
      <c r="C352" s="45" t="s">
        <v>172</v>
      </c>
      <c r="D352" s="24" t="s">
        <v>114</v>
      </c>
      <c r="E352" s="24" t="s">
        <v>429</v>
      </c>
      <c r="F352" s="24" t="s">
        <v>140</v>
      </c>
      <c r="G352" s="24" t="s">
        <v>139</v>
      </c>
      <c r="H352" s="24" t="s">
        <v>173</v>
      </c>
      <c r="I352" s="23" t="s">
        <v>172</v>
      </c>
      <c r="J352" s="25">
        <v>1876.2</v>
      </c>
      <c r="K352" s="38"/>
      <c r="L352" s="38"/>
      <c r="M352" s="38">
        <v>300</v>
      </c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53">
        <v>2176.1999999999998</v>
      </c>
      <c r="Y352" s="64">
        <v>2176.1999999999998</v>
      </c>
      <c r="Z352" s="56">
        <f t="shared" si="8"/>
        <v>100</v>
      </c>
    </row>
    <row r="353" spans="1:26" s="26" customFormat="1" ht="63.75">
      <c r="A353" s="22" t="s">
        <v>141</v>
      </c>
      <c r="B353" s="22" t="s">
        <v>142</v>
      </c>
      <c r="C353" s="45" t="s">
        <v>562</v>
      </c>
      <c r="D353" s="24" t="s">
        <v>114</v>
      </c>
      <c r="E353" s="24" t="s">
        <v>429</v>
      </c>
      <c r="F353" s="24" t="s">
        <v>563</v>
      </c>
      <c r="G353" s="24" t="s">
        <v>562</v>
      </c>
      <c r="H353" s="24" t="s">
        <v>423</v>
      </c>
      <c r="I353" s="23" t="s">
        <v>422</v>
      </c>
      <c r="J353" s="25">
        <v>95</v>
      </c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53">
        <v>95</v>
      </c>
      <c r="Y353" s="64">
        <v>94.98</v>
      </c>
      <c r="Z353" s="56">
        <f t="shared" si="8"/>
        <v>99.978947368421061</v>
      </c>
    </row>
    <row r="354" spans="1:26" s="26" customFormat="1">
      <c r="A354" s="22" t="s">
        <v>141</v>
      </c>
      <c r="B354" s="22" t="s">
        <v>142</v>
      </c>
      <c r="C354" s="45" t="s">
        <v>548</v>
      </c>
      <c r="D354" s="24" t="s">
        <v>114</v>
      </c>
      <c r="E354" s="24" t="s">
        <v>429</v>
      </c>
      <c r="F354" s="24" t="s">
        <v>563</v>
      </c>
      <c r="G354" s="24" t="s">
        <v>562</v>
      </c>
      <c r="H354" s="24" t="s">
        <v>549</v>
      </c>
      <c r="I354" s="23" t="s">
        <v>548</v>
      </c>
      <c r="J354" s="25">
        <v>95</v>
      </c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53">
        <v>95</v>
      </c>
      <c r="Y354" s="64">
        <v>94.98</v>
      </c>
      <c r="Z354" s="56">
        <f t="shared" si="8"/>
        <v>99.978947368421061</v>
      </c>
    </row>
    <row r="355" spans="1:26" s="26" customFormat="1">
      <c r="A355" s="22" t="s">
        <v>141</v>
      </c>
      <c r="B355" s="22" t="s">
        <v>142</v>
      </c>
      <c r="C355" s="45" t="s">
        <v>197</v>
      </c>
      <c r="D355" s="24" t="s">
        <v>114</v>
      </c>
      <c r="E355" s="24" t="s">
        <v>429</v>
      </c>
      <c r="F355" s="24" t="s">
        <v>198</v>
      </c>
      <c r="G355" s="24" t="s">
        <v>197</v>
      </c>
      <c r="H355" s="24" t="s">
        <v>423</v>
      </c>
      <c r="I355" s="23" t="s">
        <v>422</v>
      </c>
      <c r="J355" s="25">
        <v>1060.5999999999999</v>
      </c>
      <c r="K355" s="38"/>
      <c r="L355" s="38"/>
      <c r="M355" s="38"/>
      <c r="N355" s="38"/>
      <c r="O355" s="38"/>
      <c r="P355" s="38"/>
      <c r="Q355" s="38"/>
      <c r="R355" s="38">
        <v>-178.5</v>
      </c>
      <c r="S355" s="38"/>
      <c r="T355" s="38"/>
      <c r="U355" s="38"/>
      <c r="V355" s="38">
        <v>183.2</v>
      </c>
      <c r="W355" s="38"/>
      <c r="X355" s="53">
        <v>1065.3</v>
      </c>
      <c r="Y355" s="64">
        <v>888.59</v>
      </c>
      <c r="Z355" s="56">
        <f t="shared" si="8"/>
        <v>83.412184361212809</v>
      </c>
    </row>
    <row r="356" spans="1:26" s="26" customFormat="1">
      <c r="A356" s="22" t="s">
        <v>141</v>
      </c>
      <c r="B356" s="22" t="s">
        <v>142</v>
      </c>
      <c r="C356" s="45" t="s">
        <v>501</v>
      </c>
      <c r="D356" s="24" t="s">
        <v>114</v>
      </c>
      <c r="E356" s="24" t="s">
        <v>429</v>
      </c>
      <c r="F356" s="24" t="s">
        <v>199</v>
      </c>
      <c r="G356" s="24" t="s">
        <v>501</v>
      </c>
      <c r="H356" s="24" t="s">
        <v>423</v>
      </c>
      <c r="I356" s="23" t="s">
        <v>422</v>
      </c>
      <c r="J356" s="25">
        <v>1060.5999999999999</v>
      </c>
      <c r="K356" s="38"/>
      <c r="L356" s="38"/>
      <c r="M356" s="38"/>
      <c r="N356" s="38"/>
      <c r="O356" s="38"/>
      <c r="P356" s="38"/>
      <c r="Q356" s="38"/>
      <c r="R356" s="38">
        <v>-178.5</v>
      </c>
      <c r="S356" s="38"/>
      <c r="T356" s="38"/>
      <c r="U356" s="38"/>
      <c r="V356" s="38">
        <v>183.2</v>
      </c>
      <c r="W356" s="38"/>
      <c r="X356" s="53">
        <v>1065.3</v>
      </c>
      <c r="Y356" s="64">
        <v>888.59</v>
      </c>
      <c r="Z356" s="56">
        <f t="shared" si="8"/>
        <v>83.412184361212809</v>
      </c>
    </row>
    <row r="357" spans="1:26" s="26" customFormat="1" ht="25.5">
      <c r="A357" s="22" t="s">
        <v>141</v>
      </c>
      <c r="B357" s="22" t="s">
        <v>142</v>
      </c>
      <c r="C357" s="45" t="s">
        <v>125</v>
      </c>
      <c r="D357" s="24" t="s">
        <v>114</v>
      </c>
      <c r="E357" s="24" t="s">
        <v>429</v>
      </c>
      <c r="F357" s="24" t="s">
        <v>199</v>
      </c>
      <c r="G357" s="24" t="s">
        <v>501</v>
      </c>
      <c r="H357" s="24" t="s">
        <v>126</v>
      </c>
      <c r="I357" s="23" t="s">
        <v>125</v>
      </c>
      <c r="J357" s="25">
        <v>1060.5999999999999</v>
      </c>
      <c r="K357" s="38"/>
      <c r="L357" s="38"/>
      <c r="M357" s="38"/>
      <c r="N357" s="38"/>
      <c r="O357" s="38"/>
      <c r="P357" s="38"/>
      <c r="Q357" s="38"/>
      <c r="R357" s="38">
        <v>-178.5</v>
      </c>
      <c r="S357" s="38"/>
      <c r="T357" s="38"/>
      <c r="U357" s="38"/>
      <c r="V357" s="38">
        <v>183.2</v>
      </c>
      <c r="W357" s="38"/>
      <c r="X357" s="53">
        <v>1065.3</v>
      </c>
      <c r="Y357" s="64">
        <v>888.59</v>
      </c>
      <c r="Z357" s="56">
        <f t="shared" si="8"/>
        <v>83.412184361212809</v>
      </c>
    </row>
    <row r="358" spans="1:26" s="21" customFormat="1">
      <c r="A358" s="17" t="s">
        <v>200</v>
      </c>
      <c r="B358" s="17" t="s">
        <v>201</v>
      </c>
      <c r="C358" s="44" t="s">
        <v>201</v>
      </c>
      <c r="D358" s="19" t="s">
        <v>114</v>
      </c>
      <c r="E358" s="19" t="s">
        <v>114</v>
      </c>
      <c r="F358" s="19" t="s">
        <v>421</v>
      </c>
      <c r="G358" s="19" t="s">
        <v>422</v>
      </c>
      <c r="H358" s="19" t="s">
        <v>423</v>
      </c>
      <c r="I358" s="18" t="s">
        <v>422</v>
      </c>
      <c r="J358" s="20">
        <v>1223.5999999999999</v>
      </c>
      <c r="K358" s="36"/>
      <c r="L358" s="36"/>
      <c r="M358" s="36"/>
      <c r="N358" s="36"/>
      <c r="O358" s="36"/>
      <c r="P358" s="36"/>
      <c r="Q358" s="36"/>
      <c r="R358" s="36">
        <v>1943.1</v>
      </c>
      <c r="S358" s="36"/>
      <c r="T358" s="36"/>
      <c r="U358" s="36"/>
      <c r="V358" s="36">
        <v>0</v>
      </c>
      <c r="W358" s="36">
        <v>0</v>
      </c>
      <c r="X358" s="52">
        <v>3166.7</v>
      </c>
      <c r="Y358" s="65">
        <v>3130.08</v>
      </c>
      <c r="Z358" s="57">
        <f t="shared" si="8"/>
        <v>98.843591120093478</v>
      </c>
    </row>
    <row r="359" spans="1:26" s="26" customFormat="1">
      <c r="A359" s="22" t="s">
        <v>200</v>
      </c>
      <c r="B359" s="22" t="s">
        <v>201</v>
      </c>
      <c r="C359" s="45" t="s">
        <v>202</v>
      </c>
      <c r="D359" s="24" t="s">
        <v>114</v>
      </c>
      <c r="E359" s="24" t="s">
        <v>114</v>
      </c>
      <c r="F359" s="24" t="s">
        <v>203</v>
      </c>
      <c r="G359" s="24" t="s">
        <v>202</v>
      </c>
      <c r="H359" s="24" t="s">
        <v>423</v>
      </c>
      <c r="I359" s="23" t="s">
        <v>422</v>
      </c>
      <c r="J359" s="25">
        <v>587.6</v>
      </c>
      <c r="K359" s="38"/>
      <c r="L359" s="38"/>
      <c r="M359" s="38"/>
      <c r="N359" s="38"/>
      <c r="O359" s="38"/>
      <c r="P359" s="38"/>
      <c r="Q359" s="38"/>
      <c r="R359" s="38">
        <v>2063.1</v>
      </c>
      <c r="S359" s="38"/>
      <c r="T359" s="38"/>
      <c r="U359" s="38"/>
      <c r="V359" s="38">
        <v>0</v>
      </c>
      <c r="W359" s="38">
        <v>-2340</v>
      </c>
      <c r="X359" s="53">
        <v>310.7</v>
      </c>
      <c r="Y359" s="64">
        <v>302.04000000000002</v>
      </c>
      <c r="Z359" s="56">
        <f t="shared" si="8"/>
        <v>97.21274541358224</v>
      </c>
    </row>
    <row r="360" spans="1:26" s="26" customFormat="1">
      <c r="A360" s="22" t="s">
        <v>200</v>
      </c>
      <c r="B360" s="22" t="s">
        <v>201</v>
      </c>
      <c r="C360" s="45" t="s">
        <v>204</v>
      </c>
      <c r="D360" s="24" t="s">
        <v>114</v>
      </c>
      <c r="E360" s="24" t="s">
        <v>114</v>
      </c>
      <c r="F360" s="24" t="s">
        <v>205</v>
      </c>
      <c r="G360" s="24" t="s">
        <v>204</v>
      </c>
      <c r="H360" s="24" t="s">
        <v>423</v>
      </c>
      <c r="I360" s="23" t="s">
        <v>422</v>
      </c>
      <c r="J360" s="25">
        <v>587.6</v>
      </c>
      <c r="K360" s="38"/>
      <c r="L360" s="38"/>
      <c r="M360" s="38"/>
      <c r="N360" s="38"/>
      <c r="O360" s="38"/>
      <c r="P360" s="38"/>
      <c r="Q360" s="38"/>
      <c r="R360" s="38">
        <v>2063.1</v>
      </c>
      <c r="S360" s="38"/>
      <c r="T360" s="38"/>
      <c r="U360" s="38"/>
      <c r="V360" s="38">
        <v>0</v>
      </c>
      <c r="W360" s="38">
        <v>-2340</v>
      </c>
      <c r="X360" s="53">
        <v>310.7</v>
      </c>
      <c r="Y360" s="64">
        <v>302.04000000000002</v>
      </c>
      <c r="Z360" s="56">
        <f t="shared" si="8"/>
        <v>97.21274541358224</v>
      </c>
    </row>
    <row r="361" spans="1:26" s="26" customFormat="1" hidden="1">
      <c r="A361" s="22" t="s">
        <v>200</v>
      </c>
      <c r="B361" s="22" t="s">
        <v>201</v>
      </c>
      <c r="C361" s="23" t="s">
        <v>206</v>
      </c>
      <c r="D361" s="24" t="s">
        <v>114</v>
      </c>
      <c r="E361" s="24" t="s">
        <v>114</v>
      </c>
      <c r="F361" s="24" t="s">
        <v>207</v>
      </c>
      <c r="G361" s="24" t="s">
        <v>206</v>
      </c>
      <c r="H361" s="24" t="s">
        <v>423</v>
      </c>
      <c r="I361" s="23" t="s">
        <v>422</v>
      </c>
      <c r="J361" s="25">
        <v>0</v>
      </c>
      <c r="K361" s="38"/>
      <c r="L361" s="38"/>
      <c r="M361" s="38"/>
      <c r="N361" s="38"/>
      <c r="O361" s="38"/>
      <c r="P361" s="38"/>
      <c r="Q361" s="38"/>
      <c r="R361" s="38">
        <v>2340</v>
      </c>
      <c r="S361" s="38"/>
      <c r="T361" s="38"/>
      <c r="U361" s="38"/>
      <c r="V361" s="38">
        <v>0</v>
      </c>
      <c r="W361" s="38">
        <v>-2340</v>
      </c>
      <c r="X361" s="39">
        <v>0</v>
      </c>
    </row>
    <row r="362" spans="1:26" s="26" customFormat="1" hidden="1">
      <c r="A362" s="22" t="s">
        <v>200</v>
      </c>
      <c r="B362" s="22" t="s">
        <v>201</v>
      </c>
      <c r="C362" s="23" t="s">
        <v>125</v>
      </c>
      <c r="D362" s="24" t="s">
        <v>114</v>
      </c>
      <c r="E362" s="24" t="s">
        <v>114</v>
      </c>
      <c r="F362" s="24" t="s">
        <v>207</v>
      </c>
      <c r="G362" s="24" t="s">
        <v>206</v>
      </c>
      <c r="H362" s="24" t="s">
        <v>126</v>
      </c>
      <c r="I362" s="23" t="s">
        <v>125</v>
      </c>
      <c r="J362" s="25">
        <v>0</v>
      </c>
      <c r="K362" s="38"/>
      <c r="L362" s="38"/>
      <c r="M362" s="38"/>
      <c r="N362" s="38"/>
      <c r="O362" s="38"/>
      <c r="P362" s="38"/>
      <c r="Q362" s="38"/>
      <c r="R362" s="38">
        <v>797.6</v>
      </c>
      <c r="S362" s="38"/>
      <c r="T362" s="38"/>
      <c r="U362" s="38"/>
      <c r="V362" s="38"/>
      <c r="W362" s="38">
        <v>-797.6</v>
      </c>
      <c r="X362" s="39">
        <v>0</v>
      </c>
    </row>
    <row r="363" spans="1:26" s="26" customFormat="1" hidden="1">
      <c r="A363" s="22" t="s">
        <v>200</v>
      </c>
      <c r="B363" s="22" t="s">
        <v>201</v>
      </c>
      <c r="C363" s="23" t="s">
        <v>151</v>
      </c>
      <c r="D363" s="24" t="s">
        <v>114</v>
      </c>
      <c r="E363" s="24" t="s">
        <v>114</v>
      </c>
      <c r="F363" s="24" t="s">
        <v>207</v>
      </c>
      <c r="G363" s="24" t="s">
        <v>206</v>
      </c>
      <c r="H363" s="24" t="s">
        <v>152</v>
      </c>
      <c r="I363" s="23" t="s">
        <v>151</v>
      </c>
      <c r="J363" s="25">
        <v>0</v>
      </c>
      <c r="K363" s="38"/>
      <c r="L363" s="38"/>
      <c r="M363" s="38"/>
      <c r="N363" s="38"/>
      <c r="O363" s="38"/>
      <c r="P363" s="38"/>
      <c r="Q363" s="38"/>
      <c r="R363" s="38">
        <v>1355.2</v>
      </c>
      <c r="S363" s="38"/>
      <c r="T363" s="38"/>
      <c r="U363" s="38"/>
      <c r="V363" s="38">
        <v>-100.8</v>
      </c>
      <c r="W363" s="38">
        <v>-1254.4000000000001</v>
      </c>
      <c r="X363" s="39">
        <v>0</v>
      </c>
    </row>
    <row r="364" spans="1:26" s="26" customFormat="1" hidden="1">
      <c r="A364" s="22" t="s">
        <v>200</v>
      </c>
      <c r="B364" s="22" t="s">
        <v>201</v>
      </c>
      <c r="C364" s="23" t="s">
        <v>121</v>
      </c>
      <c r="D364" s="24" t="s">
        <v>114</v>
      </c>
      <c r="E364" s="24" t="s">
        <v>114</v>
      </c>
      <c r="F364" s="24" t="s">
        <v>207</v>
      </c>
      <c r="G364" s="24" t="s">
        <v>206</v>
      </c>
      <c r="H364" s="24" t="s">
        <v>122</v>
      </c>
      <c r="I364" s="23" t="s">
        <v>121</v>
      </c>
      <c r="J364" s="25">
        <v>0</v>
      </c>
      <c r="K364" s="38"/>
      <c r="L364" s="38"/>
      <c r="M364" s="38"/>
      <c r="N364" s="38"/>
      <c r="O364" s="38"/>
      <c r="P364" s="38"/>
      <c r="Q364" s="38"/>
      <c r="R364" s="38">
        <v>187.2</v>
      </c>
      <c r="S364" s="38"/>
      <c r="T364" s="38"/>
      <c r="U364" s="38"/>
      <c r="V364" s="38">
        <v>100.8</v>
      </c>
      <c r="W364" s="38">
        <v>-288</v>
      </c>
      <c r="X364" s="39">
        <v>0</v>
      </c>
    </row>
    <row r="365" spans="1:26" s="26" customFormat="1">
      <c r="A365" s="22" t="s">
        <v>200</v>
      </c>
      <c r="B365" s="22" t="s">
        <v>201</v>
      </c>
      <c r="C365" s="45" t="s">
        <v>208</v>
      </c>
      <c r="D365" s="24" t="s">
        <v>114</v>
      </c>
      <c r="E365" s="24" t="s">
        <v>114</v>
      </c>
      <c r="F365" s="24" t="s">
        <v>209</v>
      </c>
      <c r="G365" s="24" t="s">
        <v>208</v>
      </c>
      <c r="H365" s="24" t="s">
        <v>423</v>
      </c>
      <c r="I365" s="23" t="s">
        <v>422</v>
      </c>
      <c r="J365" s="25">
        <v>587.6</v>
      </c>
      <c r="K365" s="38"/>
      <c r="L365" s="38"/>
      <c r="M365" s="38"/>
      <c r="N365" s="38"/>
      <c r="O365" s="38"/>
      <c r="P365" s="38"/>
      <c r="Q365" s="38"/>
      <c r="R365" s="38">
        <v>-276.89999999999998</v>
      </c>
      <c r="S365" s="38"/>
      <c r="T365" s="38"/>
      <c r="U365" s="38"/>
      <c r="V365" s="38"/>
      <c r="W365" s="38"/>
      <c r="X365" s="53">
        <v>310.7</v>
      </c>
      <c r="Y365" s="64">
        <v>302.04000000000002</v>
      </c>
      <c r="Z365" s="56">
        <f t="shared" ref="Z365:Z375" si="9">Y365/X365*100</f>
        <v>97.21274541358224</v>
      </c>
    </row>
    <row r="366" spans="1:26" s="26" customFormat="1" ht="25.5">
      <c r="A366" s="22" t="s">
        <v>200</v>
      </c>
      <c r="B366" s="22" t="s">
        <v>201</v>
      </c>
      <c r="C366" s="45" t="s">
        <v>125</v>
      </c>
      <c r="D366" s="24" t="s">
        <v>114</v>
      </c>
      <c r="E366" s="24" t="s">
        <v>114</v>
      </c>
      <c r="F366" s="24" t="s">
        <v>209</v>
      </c>
      <c r="G366" s="24" t="s">
        <v>208</v>
      </c>
      <c r="H366" s="24" t="s">
        <v>126</v>
      </c>
      <c r="I366" s="23" t="s">
        <v>125</v>
      </c>
      <c r="J366" s="25">
        <v>587.6</v>
      </c>
      <c r="K366" s="38"/>
      <c r="L366" s="38"/>
      <c r="M366" s="38"/>
      <c r="N366" s="38"/>
      <c r="O366" s="38"/>
      <c r="P366" s="38"/>
      <c r="Q366" s="38"/>
      <c r="R366" s="38">
        <v>-276.89999999999998</v>
      </c>
      <c r="S366" s="38"/>
      <c r="T366" s="38"/>
      <c r="U366" s="38"/>
      <c r="V366" s="38"/>
      <c r="W366" s="38"/>
      <c r="X366" s="53">
        <v>310.7</v>
      </c>
      <c r="Y366" s="64">
        <v>302.04000000000002</v>
      </c>
      <c r="Z366" s="56">
        <f t="shared" si="9"/>
        <v>97.21274541358224</v>
      </c>
    </row>
    <row r="367" spans="1:26" s="26" customFormat="1">
      <c r="A367" s="22" t="s">
        <v>200</v>
      </c>
      <c r="B367" s="22" t="s">
        <v>201</v>
      </c>
      <c r="C367" s="45" t="s">
        <v>458</v>
      </c>
      <c r="D367" s="24" t="s">
        <v>114</v>
      </c>
      <c r="E367" s="24" t="s">
        <v>114</v>
      </c>
      <c r="F367" s="24" t="s">
        <v>459</v>
      </c>
      <c r="G367" s="24" t="s">
        <v>458</v>
      </c>
      <c r="H367" s="24" t="s">
        <v>423</v>
      </c>
      <c r="I367" s="23" t="s">
        <v>422</v>
      </c>
      <c r="J367" s="25">
        <v>0</v>
      </c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>
        <v>2340</v>
      </c>
      <c r="X367" s="53">
        <v>2340</v>
      </c>
      <c r="Y367" s="64">
        <v>2321.44</v>
      </c>
      <c r="Z367" s="56">
        <f t="shared" si="9"/>
        <v>99.20683760683761</v>
      </c>
    </row>
    <row r="368" spans="1:26" s="26" customFormat="1" ht="25.5">
      <c r="A368" s="22" t="s">
        <v>200</v>
      </c>
      <c r="B368" s="22" t="s">
        <v>201</v>
      </c>
      <c r="C368" s="45" t="s">
        <v>210</v>
      </c>
      <c r="D368" s="24" t="s">
        <v>114</v>
      </c>
      <c r="E368" s="24" t="s">
        <v>114</v>
      </c>
      <c r="F368" s="24" t="s">
        <v>211</v>
      </c>
      <c r="G368" s="24" t="s">
        <v>210</v>
      </c>
      <c r="H368" s="24" t="s">
        <v>423</v>
      </c>
      <c r="I368" s="23" t="s">
        <v>422</v>
      </c>
      <c r="J368" s="25">
        <v>0</v>
      </c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>
        <v>2340</v>
      </c>
      <c r="X368" s="53">
        <v>2340</v>
      </c>
      <c r="Y368" s="64">
        <v>2321.44</v>
      </c>
      <c r="Z368" s="56">
        <f t="shared" si="9"/>
        <v>99.20683760683761</v>
      </c>
    </row>
    <row r="369" spans="1:27" s="26" customFormat="1">
      <c r="A369" s="22" t="s">
        <v>200</v>
      </c>
      <c r="B369" s="22" t="s">
        <v>201</v>
      </c>
      <c r="C369" s="45" t="s">
        <v>548</v>
      </c>
      <c r="D369" s="24" t="s">
        <v>114</v>
      </c>
      <c r="E369" s="24" t="s">
        <v>114</v>
      </c>
      <c r="F369" s="24" t="s">
        <v>211</v>
      </c>
      <c r="G369" s="24" t="s">
        <v>210</v>
      </c>
      <c r="H369" s="24" t="s">
        <v>549</v>
      </c>
      <c r="I369" s="23" t="s">
        <v>548</v>
      </c>
      <c r="J369" s="25">
        <v>0</v>
      </c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>
        <v>797.6</v>
      </c>
      <c r="X369" s="53">
        <v>797.6</v>
      </c>
      <c r="Y369" s="64">
        <v>779.04</v>
      </c>
      <c r="Z369" s="56">
        <f t="shared" si="9"/>
        <v>97.673019057171501</v>
      </c>
    </row>
    <row r="370" spans="1:27" s="26" customFormat="1">
      <c r="A370" s="22" t="s">
        <v>200</v>
      </c>
      <c r="B370" s="22" t="s">
        <v>201</v>
      </c>
      <c r="C370" s="45" t="s">
        <v>97</v>
      </c>
      <c r="D370" s="24" t="s">
        <v>114</v>
      </c>
      <c r="E370" s="24" t="s">
        <v>114</v>
      </c>
      <c r="F370" s="24" t="s">
        <v>211</v>
      </c>
      <c r="G370" s="24" t="s">
        <v>210</v>
      </c>
      <c r="H370" s="24" t="s">
        <v>98</v>
      </c>
      <c r="I370" s="23" t="s">
        <v>97</v>
      </c>
      <c r="J370" s="25">
        <v>0</v>
      </c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>
        <v>1254.4000000000001</v>
      </c>
      <c r="X370" s="53">
        <v>1254.4000000000001</v>
      </c>
      <c r="Y370" s="64">
        <v>1254.4000000000001</v>
      </c>
      <c r="Z370" s="56">
        <f t="shared" si="9"/>
        <v>100</v>
      </c>
    </row>
    <row r="371" spans="1:27" s="26" customFormat="1">
      <c r="A371" s="22" t="s">
        <v>200</v>
      </c>
      <c r="B371" s="22" t="s">
        <v>201</v>
      </c>
      <c r="C371" s="45" t="s">
        <v>172</v>
      </c>
      <c r="D371" s="24" t="s">
        <v>114</v>
      </c>
      <c r="E371" s="24" t="s">
        <v>114</v>
      </c>
      <c r="F371" s="24" t="s">
        <v>211</v>
      </c>
      <c r="G371" s="24" t="s">
        <v>210</v>
      </c>
      <c r="H371" s="24" t="s">
        <v>173</v>
      </c>
      <c r="I371" s="23" t="s">
        <v>172</v>
      </c>
      <c r="J371" s="25">
        <v>0</v>
      </c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>
        <v>288</v>
      </c>
      <c r="X371" s="53">
        <v>288</v>
      </c>
      <c r="Y371" s="64">
        <v>288</v>
      </c>
      <c r="Z371" s="56">
        <f t="shared" si="9"/>
        <v>100</v>
      </c>
    </row>
    <row r="372" spans="1:27" s="26" customFormat="1">
      <c r="A372" s="22" t="s">
        <v>200</v>
      </c>
      <c r="B372" s="22" t="s">
        <v>201</v>
      </c>
      <c r="C372" s="45" t="s">
        <v>542</v>
      </c>
      <c r="D372" s="24" t="s">
        <v>114</v>
      </c>
      <c r="E372" s="24" t="s">
        <v>114</v>
      </c>
      <c r="F372" s="24" t="s">
        <v>543</v>
      </c>
      <c r="G372" s="24" t="s">
        <v>542</v>
      </c>
      <c r="H372" s="24" t="s">
        <v>423</v>
      </c>
      <c r="I372" s="23" t="s">
        <v>422</v>
      </c>
      <c r="J372" s="25">
        <v>636</v>
      </c>
      <c r="K372" s="38"/>
      <c r="L372" s="38"/>
      <c r="M372" s="38"/>
      <c r="N372" s="38"/>
      <c r="O372" s="38"/>
      <c r="P372" s="38"/>
      <c r="Q372" s="38"/>
      <c r="R372" s="38">
        <v>-120</v>
      </c>
      <c r="S372" s="38"/>
      <c r="T372" s="38"/>
      <c r="U372" s="38"/>
      <c r="V372" s="38">
        <v>0</v>
      </c>
      <c r="W372" s="38"/>
      <c r="X372" s="53">
        <v>516</v>
      </c>
      <c r="Y372" s="64">
        <v>506.6</v>
      </c>
      <c r="Z372" s="56">
        <f t="shared" si="9"/>
        <v>98.178294573643413</v>
      </c>
    </row>
    <row r="373" spans="1:27" s="26" customFormat="1" ht="38.25">
      <c r="A373" s="22" t="s">
        <v>200</v>
      </c>
      <c r="B373" s="22" t="s">
        <v>201</v>
      </c>
      <c r="C373" s="45" t="s">
        <v>195</v>
      </c>
      <c r="D373" s="24" t="s">
        <v>114</v>
      </c>
      <c r="E373" s="24" t="s">
        <v>114</v>
      </c>
      <c r="F373" s="24" t="s">
        <v>196</v>
      </c>
      <c r="G373" s="24" t="s">
        <v>195</v>
      </c>
      <c r="H373" s="24" t="s">
        <v>423</v>
      </c>
      <c r="I373" s="23" t="s">
        <v>422</v>
      </c>
      <c r="J373" s="25">
        <v>636</v>
      </c>
      <c r="K373" s="38"/>
      <c r="L373" s="38"/>
      <c r="M373" s="38"/>
      <c r="N373" s="38"/>
      <c r="O373" s="38"/>
      <c r="P373" s="38"/>
      <c r="Q373" s="38"/>
      <c r="R373" s="38">
        <v>-120</v>
      </c>
      <c r="S373" s="38"/>
      <c r="T373" s="38"/>
      <c r="U373" s="38"/>
      <c r="V373" s="38">
        <v>0</v>
      </c>
      <c r="W373" s="38"/>
      <c r="X373" s="53">
        <v>516</v>
      </c>
      <c r="Y373" s="64">
        <v>506.6</v>
      </c>
      <c r="Z373" s="56">
        <f t="shared" si="9"/>
        <v>98.178294573643413</v>
      </c>
    </row>
    <row r="374" spans="1:27" s="26" customFormat="1">
      <c r="A374" s="22" t="s">
        <v>200</v>
      </c>
      <c r="B374" s="22" t="s">
        <v>201</v>
      </c>
      <c r="C374" s="45" t="s">
        <v>548</v>
      </c>
      <c r="D374" s="24" t="s">
        <v>114</v>
      </c>
      <c r="E374" s="24" t="s">
        <v>114</v>
      </c>
      <c r="F374" s="24" t="s">
        <v>196</v>
      </c>
      <c r="G374" s="24" t="s">
        <v>195</v>
      </c>
      <c r="H374" s="24" t="s">
        <v>549</v>
      </c>
      <c r="I374" s="23" t="s">
        <v>548</v>
      </c>
      <c r="J374" s="25">
        <v>0</v>
      </c>
      <c r="K374" s="38"/>
      <c r="L374" s="38"/>
      <c r="M374" s="38"/>
      <c r="N374" s="38"/>
      <c r="O374" s="38"/>
      <c r="P374" s="38"/>
      <c r="Q374" s="38"/>
      <c r="R374" s="38">
        <v>46</v>
      </c>
      <c r="S374" s="38"/>
      <c r="T374" s="38"/>
      <c r="U374" s="38"/>
      <c r="V374" s="38"/>
      <c r="W374" s="38"/>
      <c r="X374" s="53">
        <v>46</v>
      </c>
      <c r="Y374" s="64">
        <v>41.47</v>
      </c>
      <c r="Z374" s="56">
        <f t="shared" si="9"/>
        <v>90.15217391304347</v>
      </c>
    </row>
    <row r="375" spans="1:27" s="26" customFormat="1">
      <c r="A375" s="22" t="s">
        <v>200</v>
      </c>
      <c r="B375" s="22" t="s">
        <v>201</v>
      </c>
      <c r="C375" s="45" t="s">
        <v>212</v>
      </c>
      <c r="D375" s="24" t="s">
        <v>114</v>
      </c>
      <c r="E375" s="24" t="s">
        <v>114</v>
      </c>
      <c r="F375" s="24" t="s">
        <v>196</v>
      </c>
      <c r="G375" s="24" t="s">
        <v>195</v>
      </c>
      <c r="H375" s="24" t="s">
        <v>213</v>
      </c>
      <c r="I375" s="23" t="s">
        <v>212</v>
      </c>
      <c r="J375" s="25">
        <v>10</v>
      </c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53">
        <v>10</v>
      </c>
      <c r="Y375" s="64">
        <v>7.5</v>
      </c>
      <c r="Z375" s="56">
        <f t="shared" si="9"/>
        <v>75</v>
      </c>
    </row>
    <row r="376" spans="1:27" s="26" customFormat="1" hidden="1">
      <c r="A376" s="22" t="s">
        <v>200</v>
      </c>
      <c r="B376" s="22" t="s">
        <v>201</v>
      </c>
      <c r="C376" s="23" t="s">
        <v>576</v>
      </c>
      <c r="D376" s="24" t="s">
        <v>114</v>
      </c>
      <c r="E376" s="24" t="s">
        <v>114</v>
      </c>
      <c r="F376" s="24" t="s">
        <v>196</v>
      </c>
      <c r="G376" s="24" t="s">
        <v>195</v>
      </c>
      <c r="H376" s="24" t="s">
        <v>577</v>
      </c>
      <c r="I376" s="23" t="s">
        <v>576</v>
      </c>
      <c r="J376" s="25">
        <v>170</v>
      </c>
      <c r="K376" s="38"/>
      <c r="L376" s="38"/>
      <c r="M376" s="38"/>
      <c r="N376" s="38"/>
      <c r="O376" s="38"/>
      <c r="P376" s="38"/>
      <c r="Q376" s="38"/>
      <c r="R376" s="38">
        <v>-130</v>
      </c>
      <c r="S376" s="38"/>
      <c r="T376" s="38"/>
      <c r="U376" s="38"/>
      <c r="V376" s="38">
        <v>-40</v>
      </c>
      <c r="W376" s="38"/>
      <c r="X376" s="39">
        <v>0</v>
      </c>
    </row>
    <row r="377" spans="1:27" s="26" customFormat="1">
      <c r="A377" s="22" t="s">
        <v>200</v>
      </c>
      <c r="B377" s="22" t="s">
        <v>201</v>
      </c>
      <c r="C377" s="45" t="s">
        <v>97</v>
      </c>
      <c r="D377" s="24" t="s">
        <v>114</v>
      </c>
      <c r="E377" s="24" t="s">
        <v>114</v>
      </c>
      <c r="F377" s="24" t="s">
        <v>196</v>
      </c>
      <c r="G377" s="24" t="s">
        <v>195</v>
      </c>
      <c r="H377" s="24" t="s">
        <v>98</v>
      </c>
      <c r="I377" s="23" t="s">
        <v>97</v>
      </c>
      <c r="J377" s="25">
        <v>456</v>
      </c>
      <c r="K377" s="38"/>
      <c r="L377" s="38"/>
      <c r="M377" s="38"/>
      <c r="N377" s="38"/>
      <c r="O377" s="38"/>
      <c r="P377" s="38"/>
      <c r="Q377" s="38"/>
      <c r="R377" s="38">
        <v>-36</v>
      </c>
      <c r="S377" s="38"/>
      <c r="T377" s="38"/>
      <c r="U377" s="38"/>
      <c r="V377" s="38">
        <v>40</v>
      </c>
      <c r="W377" s="38"/>
      <c r="X377" s="53">
        <v>460</v>
      </c>
      <c r="Y377" s="64">
        <v>457.63</v>
      </c>
      <c r="Z377" s="56">
        <f t="shared" ref="Z377:Z427" si="10">Y377/X377*100</f>
        <v>99.484782608695653</v>
      </c>
    </row>
    <row r="378" spans="1:27" s="21" customFormat="1">
      <c r="A378" s="17" t="s">
        <v>214</v>
      </c>
      <c r="B378" s="17" t="s">
        <v>215</v>
      </c>
      <c r="C378" s="44" t="s">
        <v>215</v>
      </c>
      <c r="D378" s="19" t="s">
        <v>114</v>
      </c>
      <c r="E378" s="19" t="s">
        <v>556</v>
      </c>
      <c r="F378" s="19" t="s">
        <v>421</v>
      </c>
      <c r="G378" s="19" t="s">
        <v>422</v>
      </c>
      <c r="H378" s="19" t="s">
        <v>423</v>
      </c>
      <c r="I378" s="18" t="s">
        <v>422</v>
      </c>
      <c r="J378" s="20">
        <v>28062.6</v>
      </c>
      <c r="K378" s="36"/>
      <c r="L378" s="36"/>
      <c r="M378" s="36">
        <v>426.9</v>
      </c>
      <c r="N378" s="36"/>
      <c r="O378" s="36"/>
      <c r="P378" s="36"/>
      <c r="Q378" s="36"/>
      <c r="R378" s="36">
        <v>942.6</v>
      </c>
      <c r="S378" s="36"/>
      <c r="T378" s="36"/>
      <c r="U378" s="36"/>
      <c r="V378" s="36">
        <v>102.5</v>
      </c>
      <c r="W378" s="36">
        <v>48</v>
      </c>
      <c r="X378" s="52">
        <f>19+29582.6</f>
        <v>29601.599999999999</v>
      </c>
      <c r="Y378" s="65">
        <v>29253.09</v>
      </c>
      <c r="Z378" s="57">
        <f t="shared" si="10"/>
        <v>98.822664991081567</v>
      </c>
      <c r="AA378" s="59"/>
    </row>
    <row r="379" spans="1:27" s="26" customFormat="1" ht="38.25">
      <c r="A379" s="22" t="s">
        <v>214</v>
      </c>
      <c r="B379" s="22" t="s">
        <v>215</v>
      </c>
      <c r="C379" s="45" t="s">
        <v>178</v>
      </c>
      <c r="D379" s="24" t="s">
        <v>114</v>
      </c>
      <c r="E379" s="24" t="s">
        <v>556</v>
      </c>
      <c r="F379" s="24" t="s">
        <v>179</v>
      </c>
      <c r="G379" s="24" t="s">
        <v>178</v>
      </c>
      <c r="H379" s="24" t="s">
        <v>423</v>
      </c>
      <c r="I379" s="23" t="s">
        <v>422</v>
      </c>
      <c r="J379" s="25">
        <v>9961.5</v>
      </c>
      <c r="K379" s="38"/>
      <c r="L379" s="38"/>
      <c r="M379" s="38">
        <v>269.89999999999998</v>
      </c>
      <c r="N379" s="38"/>
      <c r="O379" s="38"/>
      <c r="P379" s="38"/>
      <c r="Q379" s="38"/>
      <c r="R379" s="38">
        <v>106.7</v>
      </c>
      <c r="S379" s="38"/>
      <c r="T379" s="38"/>
      <c r="U379" s="38"/>
      <c r="V379" s="38">
        <v>8.3000000000000007</v>
      </c>
      <c r="W379" s="38">
        <v>48</v>
      </c>
      <c r="X379" s="53">
        <f>19+10394.4</f>
        <v>10413.4</v>
      </c>
      <c r="Y379" s="64">
        <v>10281.99</v>
      </c>
      <c r="Z379" s="56">
        <f t="shared" si="10"/>
        <v>98.738068258205786</v>
      </c>
      <c r="AA379" s="58"/>
    </row>
    <row r="380" spans="1:27" s="26" customFormat="1" ht="38.25">
      <c r="A380" s="22" t="s">
        <v>214</v>
      </c>
      <c r="B380" s="22" t="s">
        <v>215</v>
      </c>
      <c r="C380" s="45" t="s">
        <v>123</v>
      </c>
      <c r="D380" s="24" t="s">
        <v>114</v>
      </c>
      <c r="E380" s="24" t="s">
        <v>556</v>
      </c>
      <c r="F380" s="24" t="s">
        <v>180</v>
      </c>
      <c r="G380" s="24" t="s">
        <v>123</v>
      </c>
      <c r="H380" s="24" t="s">
        <v>423</v>
      </c>
      <c r="I380" s="23" t="s">
        <v>422</v>
      </c>
      <c r="J380" s="25">
        <v>415.1</v>
      </c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>
        <v>-117.1</v>
      </c>
      <c r="W380" s="38"/>
      <c r="X380" s="53">
        <f>19+298</f>
        <v>317</v>
      </c>
      <c r="Y380" s="64">
        <v>316.92</v>
      </c>
      <c r="Z380" s="56">
        <f t="shared" si="10"/>
        <v>99.97476340694007</v>
      </c>
    </row>
    <row r="381" spans="1:27" s="26" customFormat="1" ht="25.5">
      <c r="A381" s="22" t="s">
        <v>214</v>
      </c>
      <c r="B381" s="22" t="s">
        <v>215</v>
      </c>
      <c r="C381" s="45" t="s">
        <v>125</v>
      </c>
      <c r="D381" s="24" t="s">
        <v>114</v>
      </c>
      <c r="E381" s="24" t="s">
        <v>556</v>
      </c>
      <c r="F381" s="24" t="s">
        <v>180</v>
      </c>
      <c r="G381" s="24" t="s">
        <v>123</v>
      </c>
      <c r="H381" s="24" t="s">
        <v>126</v>
      </c>
      <c r="I381" s="23" t="s">
        <v>125</v>
      </c>
      <c r="J381" s="25">
        <v>415.1</v>
      </c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>
        <v>-117.1</v>
      </c>
      <c r="W381" s="38"/>
      <c r="X381" s="53">
        <f>19+298</f>
        <v>317</v>
      </c>
      <c r="Y381" s="64">
        <v>316.92</v>
      </c>
      <c r="Z381" s="56">
        <f t="shared" si="10"/>
        <v>99.97476340694007</v>
      </c>
    </row>
    <row r="382" spans="1:27" s="26" customFormat="1">
      <c r="A382" s="22" t="s">
        <v>214</v>
      </c>
      <c r="B382" s="22" t="s">
        <v>215</v>
      </c>
      <c r="C382" s="45" t="s">
        <v>548</v>
      </c>
      <c r="D382" s="24" t="s">
        <v>114</v>
      </c>
      <c r="E382" s="24" t="s">
        <v>556</v>
      </c>
      <c r="F382" s="24" t="s">
        <v>216</v>
      </c>
      <c r="G382" s="24" t="s">
        <v>548</v>
      </c>
      <c r="H382" s="24" t="s">
        <v>423</v>
      </c>
      <c r="I382" s="23" t="s">
        <v>422</v>
      </c>
      <c r="J382" s="25">
        <v>9546.4</v>
      </c>
      <c r="K382" s="38"/>
      <c r="L382" s="38"/>
      <c r="M382" s="38">
        <v>269.89999999999998</v>
      </c>
      <c r="N382" s="38"/>
      <c r="O382" s="38"/>
      <c r="P382" s="38"/>
      <c r="Q382" s="38"/>
      <c r="R382" s="38">
        <v>106.7</v>
      </c>
      <c r="S382" s="38"/>
      <c r="T382" s="38"/>
      <c r="U382" s="38"/>
      <c r="V382" s="38">
        <v>125.4</v>
      </c>
      <c r="W382" s="38">
        <v>48</v>
      </c>
      <c r="X382" s="53">
        <v>10096.4</v>
      </c>
      <c r="Y382" s="64">
        <v>9965.07</v>
      </c>
      <c r="Z382" s="56">
        <f t="shared" si="10"/>
        <v>98.699239332831496</v>
      </c>
    </row>
    <row r="383" spans="1:27" s="26" customFormat="1" ht="25.5">
      <c r="A383" s="22" t="s">
        <v>214</v>
      </c>
      <c r="B383" s="22" t="s">
        <v>215</v>
      </c>
      <c r="C383" s="45" t="s">
        <v>125</v>
      </c>
      <c r="D383" s="24" t="s">
        <v>114</v>
      </c>
      <c r="E383" s="24" t="s">
        <v>556</v>
      </c>
      <c r="F383" s="24" t="s">
        <v>216</v>
      </c>
      <c r="G383" s="24" t="s">
        <v>548</v>
      </c>
      <c r="H383" s="24" t="s">
        <v>126</v>
      </c>
      <c r="I383" s="23" t="s">
        <v>125</v>
      </c>
      <c r="J383" s="25">
        <v>9546.4</v>
      </c>
      <c r="K383" s="38"/>
      <c r="L383" s="38"/>
      <c r="M383" s="38">
        <v>269.89999999999998</v>
      </c>
      <c r="N383" s="38"/>
      <c r="O383" s="38"/>
      <c r="P383" s="38"/>
      <c r="Q383" s="38"/>
      <c r="R383" s="38">
        <v>106.7</v>
      </c>
      <c r="S383" s="38"/>
      <c r="T383" s="38"/>
      <c r="U383" s="38"/>
      <c r="V383" s="38">
        <v>125.4</v>
      </c>
      <c r="W383" s="38">
        <v>48</v>
      </c>
      <c r="X383" s="53">
        <v>10096.4</v>
      </c>
      <c r="Y383" s="64">
        <v>9965.07</v>
      </c>
      <c r="Z383" s="56">
        <f t="shared" si="10"/>
        <v>98.699239332831496</v>
      </c>
    </row>
    <row r="384" spans="1:27" s="26" customFormat="1">
      <c r="A384" s="22" t="s">
        <v>214</v>
      </c>
      <c r="B384" s="22" t="s">
        <v>215</v>
      </c>
      <c r="C384" s="45" t="s">
        <v>217</v>
      </c>
      <c r="D384" s="24" t="s">
        <v>114</v>
      </c>
      <c r="E384" s="24" t="s">
        <v>556</v>
      </c>
      <c r="F384" s="24" t="s">
        <v>218</v>
      </c>
      <c r="G384" s="24" t="s">
        <v>217</v>
      </c>
      <c r="H384" s="24" t="s">
        <v>423</v>
      </c>
      <c r="I384" s="23" t="s">
        <v>422</v>
      </c>
      <c r="J384" s="25">
        <v>237.4</v>
      </c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>
        <v>92.3</v>
      </c>
      <c r="W384" s="38"/>
      <c r="X384" s="53">
        <v>329.7</v>
      </c>
      <c r="Y384" s="64">
        <v>328.19</v>
      </c>
      <c r="Z384" s="56">
        <f t="shared" si="10"/>
        <v>99.542007885956934</v>
      </c>
    </row>
    <row r="385" spans="1:27" s="26" customFormat="1">
      <c r="A385" s="22" t="s">
        <v>214</v>
      </c>
      <c r="B385" s="22" t="s">
        <v>215</v>
      </c>
      <c r="C385" s="45" t="s">
        <v>219</v>
      </c>
      <c r="D385" s="24" t="s">
        <v>114</v>
      </c>
      <c r="E385" s="24" t="s">
        <v>556</v>
      </c>
      <c r="F385" s="24" t="s">
        <v>220</v>
      </c>
      <c r="G385" s="24" t="s">
        <v>219</v>
      </c>
      <c r="H385" s="24" t="s">
        <v>423</v>
      </c>
      <c r="I385" s="23" t="s">
        <v>422</v>
      </c>
      <c r="J385" s="25">
        <v>237.4</v>
      </c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>
        <v>92.3</v>
      </c>
      <c r="W385" s="38"/>
      <c r="X385" s="53">
        <v>329.7</v>
      </c>
      <c r="Y385" s="64">
        <v>328.19</v>
      </c>
      <c r="Z385" s="56">
        <f t="shared" si="10"/>
        <v>99.542007885956934</v>
      </c>
    </row>
    <row r="386" spans="1:27" s="26" customFormat="1" ht="38.25">
      <c r="A386" s="22" t="s">
        <v>214</v>
      </c>
      <c r="B386" s="22" t="s">
        <v>215</v>
      </c>
      <c r="C386" s="45" t="s">
        <v>221</v>
      </c>
      <c r="D386" s="24" t="s">
        <v>114</v>
      </c>
      <c r="E386" s="24" t="s">
        <v>556</v>
      </c>
      <c r="F386" s="24" t="s">
        <v>222</v>
      </c>
      <c r="G386" s="24" t="s">
        <v>221</v>
      </c>
      <c r="H386" s="24" t="s">
        <v>423</v>
      </c>
      <c r="I386" s="23" t="s">
        <v>422</v>
      </c>
      <c r="J386" s="25">
        <v>237.4</v>
      </c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>
        <v>92.3</v>
      </c>
      <c r="W386" s="38"/>
      <c r="X386" s="53">
        <v>329.7</v>
      </c>
      <c r="Y386" s="64">
        <v>328.19</v>
      </c>
      <c r="Z386" s="56">
        <f t="shared" si="10"/>
        <v>99.542007885956934</v>
      </c>
    </row>
    <row r="387" spans="1:27" s="26" customFormat="1" ht="25.5">
      <c r="A387" s="22" t="s">
        <v>214</v>
      </c>
      <c r="B387" s="22" t="s">
        <v>215</v>
      </c>
      <c r="C387" s="45" t="s">
        <v>125</v>
      </c>
      <c r="D387" s="24" t="s">
        <v>114</v>
      </c>
      <c r="E387" s="24" t="s">
        <v>556</v>
      </c>
      <c r="F387" s="24" t="s">
        <v>222</v>
      </c>
      <c r="G387" s="24" t="s">
        <v>221</v>
      </c>
      <c r="H387" s="24" t="s">
        <v>126</v>
      </c>
      <c r="I387" s="23" t="s">
        <v>125</v>
      </c>
      <c r="J387" s="25">
        <v>237.4</v>
      </c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>
        <v>92.3</v>
      </c>
      <c r="W387" s="38"/>
      <c r="X387" s="53">
        <v>329.7</v>
      </c>
      <c r="Y387" s="64">
        <v>328.19</v>
      </c>
      <c r="Z387" s="56">
        <f t="shared" si="10"/>
        <v>99.542007885956934</v>
      </c>
    </row>
    <row r="388" spans="1:27" s="26" customFormat="1">
      <c r="A388" s="22" t="s">
        <v>214</v>
      </c>
      <c r="B388" s="22" t="s">
        <v>215</v>
      </c>
      <c r="C388" s="45" t="s">
        <v>450</v>
      </c>
      <c r="D388" s="24" t="s">
        <v>114</v>
      </c>
      <c r="E388" s="24" t="s">
        <v>556</v>
      </c>
      <c r="F388" s="24" t="s">
        <v>451</v>
      </c>
      <c r="G388" s="24" t="s">
        <v>450</v>
      </c>
      <c r="H388" s="24" t="s">
        <v>423</v>
      </c>
      <c r="I388" s="23" t="s">
        <v>422</v>
      </c>
      <c r="J388" s="25">
        <v>0</v>
      </c>
      <c r="K388" s="38"/>
      <c r="L388" s="38"/>
      <c r="M388" s="38">
        <v>4254.7</v>
      </c>
      <c r="N388" s="38"/>
      <c r="O388" s="38"/>
      <c r="P388" s="38"/>
      <c r="Q388" s="38"/>
      <c r="R388" s="38"/>
      <c r="S388" s="38"/>
      <c r="T388" s="38"/>
      <c r="U388" s="38"/>
      <c r="V388" s="38">
        <v>334.4</v>
      </c>
      <c r="W388" s="38"/>
      <c r="X388" s="53">
        <v>4589.1000000000004</v>
      </c>
      <c r="Y388" s="64">
        <v>4571.76</v>
      </c>
      <c r="Z388" s="56">
        <f t="shared" si="10"/>
        <v>99.622148133620968</v>
      </c>
    </row>
    <row r="389" spans="1:27" s="26" customFormat="1">
      <c r="A389" s="22" t="s">
        <v>214</v>
      </c>
      <c r="B389" s="22" t="s">
        <v>215</v>
      </c>
      <c r="C389" s="45" t="s">
        <v>129</v>
      </c>
      <c r="D389" s="24" t="s">
        <v>114</v>
      </c>
      <c r="E389" s="24" t="s">
        <v>556</v>
      </c>
      <c r="F389" s="24" t="s">
        <v>130</v>
      </c>
      <c r="G389" s="24" t="s">
        <v>129</v>
      </c>
      <c r="H389" s="24" t="s">
        <v>423</v>
      </c>
      <c r="I389" s="23" t="s">
        <v>422</v>
      </c>
      <c r="J389" s="25">
        <v>0</v>
      </c>
      <c r="K389" s="38"/>
      <c r="L389" s="38"/>
      <c r="M389" s="38">
        <v>4254.7</v>
      </c>
      <c r="N389" s="38"/>
      <c r="O389" s="38"/>
      <c r="P389" s="38"/>
      <c r="Q389" s="38"/>
      <c r="R389" s="38"/>
      <c r="S389" s="38"/>
      <c r="T389" s="38"/>
      <c r="U389" s="38"/>
      <c r="V389" s="38">
        <v>334.4</v>
      </c>
      <c r="W389" s="38"/>
      <c r="X389" s="53">
        <v>4589.1000000000004</v>
      </c>
      <c r="Y389" s="64">
        <v>4571.76</v>
      </c>
      <c r="Z389" s="56">
        <f t="shared" si="10"/>
        <v>99.622148133620968</v>
      </c>
    </row>
    <row r="390" spans="1:27" s="26" customFormat="1" ht="25.5">
      <c r="A390" s="22" t="s">
        <v>214</v>
      </c>
      <c r="B390" s="22" t="s">
        <v>215</v>
      </c>
      <c r="C390" s="45" t="s">
        <v>131</v>
      </c>
      <c r="D390" s="24" t="s">
        <v>114</v>
      </c>
      <c r="E390" s="24" t="s">
        <v>556</v>
      </c>
      <c r="F390" s="24" t="s">
        <v>132</v>
      </c>
      <c r="G390" s="24" t="s">
        <v>131</v>
      </c>
      <c r="H390" s="24" t="s">
        <v>423</v>
      </c>
      <c r="I390" s="23" t="s">
        <v>422</v>
      </c>
      <c r="J390" s="25">
        <v>0</v>
      </c>
      <c r="K390" s="38"/>
      <c r="L390" s="38"/>
      <c r="M390" s="38">
        <v>4254.7</v>
      </c>
      <c r="N390" s="38"/>
      <c r="O390" s="38"/>
      <c r="P390" s="38"/>
      <c r="Q390" s="38"/>
      <c r="R390" s="38"/>
      <c r="S390" s="38"/>
      <c r="T390" s="38"/>
      <c r="U390" s="38"/>
      <c r="V390" s="38">
        <v>334.4</v>
      </c>
      <c r="W390" s="38"/>
      <c r="X390" s="53">
        <v>4589.1000000000004</v>
      </c>
      <c r="Y390" s="64">
        <v>4571.76</v>
      </c>
      <c r="Z390" s="56">
        <f t="shared" si="10"/>
        <v>99.622148133620968</v>
      </c>
    </row>
    <row r="391" spans="1:27" s="26" customFormat="1" ht="25.5">
      <c r="A391" s="22" t="s">
        <v>214</v>
      </c>
      <c r="B391" s="22" t="s">
        <v>215</v>
      </c>
      <c r="C391" s="45" t="s">
        <v>125</v>
      </c>
      <c r="D391" s="24" t="s">
        <v>114</v>
      </c>
      <c r="E391" s="24" t="s">
        <v>556</v>
      </c>
      <c r="F391" s="24" t="s">
        <v>132</v>
      </c>
      <c r="G391" s="24" t="s">
        <v>131</v>
      </c>
      <c r="H391" s="24" t="s">
        <v>126</v>
      </c>
      <c r="I391" s="23" t="s">
        <v>125</v>
      </c>
      <c r="J391" s="25">
        <v>0</v>
      </c>
      <c r="K391" s="38"/>
      <c r="L391" s="38"/>
      <c r="M391" s="38">
        <v>4254.7</v>
      </c>
      <c r="N391" s="38"/>
      <c r="O391" s="38"/>
      <c r="P391" s="38"/>
      <c r="Q391" s="38"/>
      <c r="R391" s="38"/>
      <c r="S391" s="38"/>
      <c r="T391" s="38"/>
      <c r="U391" s="38"/>
      <c r="V391" s="38">
        <v>334.4</v>
      </c>
      <c r="W391" s="38"/>
      <c r="X391" s="53">
        <v>4589.1000000000004</v>
      </c>
      <c r="Y391" s="64">
        <v>4571.76</v>
      </c>
      <c r="Z391" s="56">
        <f t="shared" si="10"/>
        <v>99.622148133620968</v>
      </c>
    </row>
    <row r="392" spans="1:27" s="26" customFormat="1">
      <c r="A392" s="22" t="s">
        <v>214</v>
      </c>
      <c r="B392" s="22" t="s">
        <v>215</v>
      </c>
      <c r="C392" s="45" t="s">
        <v>542</v>
      </c>
      <c r="D392" s="24" t="s">
        <v>114</v>
      </c>
      <c r="E392" s="24" t="s">
        <v>556</v>
      </c>
      <c r="F392" s="24" t="s">
        <v>543</v>
      </c>
      <c r="G392" s="24" t="s">
        <v>542</v>
      </c>
      <c r="H392" s="24" t="s">
        <v>423</v>
      </c>
      <c r="I392" s="23" t="s">
        <v>422</v>
      </c>
      <c r="J392" s="25">
        <v>789.3</v>
      </c>
      <c r="K392" s="38"/>
      <c r="L392" s="38"/>
      <c r="M392" s="38"/>
      <c r="N392" s="38"/>
      <c r="O392" s="38"/>
      <c r="P392" s="38"/>
      <c r="Q392" s="38"/>
      <c r="R392" s="38">
        <v>185.3</v>
      </c>
      <c r="S392" s="38"/>
      <c r="T392" s="38"/>
      <c r="U392" s="38"/>
      <c r="V392" s="38">
        <v>1.9</v>
      </c>
      <c r="W392" s="38"/>
      <c r="X392" s="53">
        <v>976.5</v>
      </c>
      <c r="Y392" s="64">
        <v>973.93</v>
      </c>
      <c r="Z392" s="56">
        <f t="shared" si="10"/>
        <v>99.736815156169996</v>
      </c>
      <c r="AA392" s="58"/>
    </row>
    <row r="393" spans="1:27" s="26" customFormat="1" ht="38.25">
      <c r="A393" s="22" t="s">
        <v>214</v>
      </c>
      <c r="B393" s="22" t="s">
        <v>215</v>
      </c>
      <c r="C393" s="45" t="s">
        <v>137</v>
      </c>
      <c r="D393" s="24" t="s">
        <v>114</v>
      </c>
      <c r="E393" s="24" t="s">
        <v>556</v>
      </c>
      <c r="F393" s="24" t="s">
        <v>138</v>
      </c>
      <c r="G393" s="24" t="s">
        <v>137</v>
      </c>
      <c r="H393" s="24" t="s">
        <v>423</v>
      </c>
      <c r="I393" s="23" t="s">
        <v>422</v>
      </c>
      <c r="J393" s="25">
        <v>278.3</v>
      </c>
      <c r="K393" s="38"/>
      <c r="L393" s="38"/>
      <c r="M393" s="38"/>
      <c r="N393" s="38"/>
      <c r="O393" s="38"/>
      <c r="P393" s="38"/>
      <c r="Q393" s="38"/>
      <c r="R393" s="38">
        <v>-90</v>
      </c>
      <c r="S393" s="38"/>
      <c r="T393" s="38"/>
      <c r="U393" s="38"/>
      <c r="V393" s="38"/>
      <c r="W393" s="38"/>
      <c r="X393" s="53">
        <v>188.3</v>
      </c>
      <c r="Y393" s="64">
        <v>188.2</v>
      </c>
      <c r="Z393" s="56">
        <f t="shared" si="10"/>
        <v>99.946893255443428</v>
      </c>
    </row>
    <row r="394" spans="1:27" s="26" customFormat="1">
      <c r="A394" s="22" t="s">
        <v>214</v>
      </c>
      <c r="B394" s="22" t="s">
        <v>215</v>
      </c>
      <c r="C394" s="45" t="s">
        <v>548</v>
      </c>
      <c r="D394" s="24" t="s">
        <v>114</v>
      </c>
      <c r="E394" s="24" t="s">
        <v>556</v>
      </c>
      <c r="F394" s="24" t="s">
        <v>138</v>
      </c>
      <c r="G394" s="24" t="s">
        <v>137</v>
      </c>
      <c r="H394" s="24" t="s">
        <v>549</v>
      </c>
      <c r="I394" s="23" t="s">
        <v>548</v>
      </c>
      <c r="J394" s="25">
        <v>278.3</v>
      </c>
      <c r="K394" s="38"/>
      <c r="L394" s="38"/>
      <c r="M394" s="38"/>
      <c r="N394" s="38"/>
      <c r="O394" s="38"/>
      <c r="P394" s="38"/>
      <c r="Q394" s="38"/>
      <c r="R394" s="38">
        <v>-90</v>
      </c>
      <c r="S394" s="38"/>
      <c r="T394" s="38"/>
      <c r="U394" s="38"/>
      <c r="V394" s="38"/>
      <c r="W394" s="38"/>
      <c r="X394" s="53">
        <v>188.3</v>
      </c>
      <c r="Y394" s="64">
        <v>188.2</v>
      </c>
      <c r="Z394" s="56">
        <f t="shared" si="10"/>
        <v>99.946893255443428</v>
      </c>
    </row>
    <row r="395" spans="1:27" s="26" customFormat="1" ht="38.25">
      <c r="A395" s="22" t="s">
        <v>214</v>
      </c>
      <c r="B395" s="22" t="s">
        <v>215</v>
      </c>
      <c r="C395" s="45" t="s">
        <v>546</v>
      </c>
      <c r="D395" s="24" t="s">
        <v>114</v>
      </c>
      <c r="E395" s="24" t="s">
        <v>556</v>
      </c>
      <c r="F395" s="24" t="s">
        <v>547</v>
      </c>
      <c r="G395" s="24" t="s">
        <v>546</v>
      </c>
      <c r="H395" s="24" t="s">
        <v>423</v>
      </c>
      <c r="I395" s="23" t="s">
        <v>422</v>
      </c>
      <c r="J395" s="25">
        <v>0</v>
      </c>
      <c r="K395" s="38"/>
      <c r="L395" s="38"/>
      <c r="M395" s="38"/>
      <c r="N395" s="38"/>
      <c r="O395" s="38"/>
      <c r="P395" s="38"/>
      <c r="Q395" s="38"/>
      <c r="R395" s="38">
        <v>55</v>
      </c>
      <c r="S395" s="38"/>
      <c r="T395" s="38"/>
      <c r="U395" s="38"/>
      <c r="V395" s="38"/>
      <c r="W395" s="38"/>
      <c r="X395" s="53">
        <v>55</v>
      </c>
      <c r="Y395" s="64">
        <v>55</v>
      </c>
      <c r="Z395" s="56">
        <f t="shared" si="10"/>
        <v>100</v>
      </c>
    </row>
    <row r="396" spans="1:27" s="26" customFormat="1">
      <c r="A396" s="22" t="s">
        <v>214</v>
      </c>
      <c r="B396" s="22" t="s">
        <v>215</v>
      </c>
      <c r="C396" s="45" t="s">
        <v>548</v>
      </c>
      <c r="D396" s="24" t="s">
        <v>114</v>
      </c>
      <c r="E396" s="24" t="s">
        <v>556</v>
      </c>
      <c r="F396" s="24" t="s">
        <v>547</v>
      </c>
      <c r="G396" s="24" t="s">
        <v>546</v>
      </c>
      <c r="H396" s="24" t="s">
        <v>549</v>
      </c>
      <c r="I396" s="23" t="s">
        <v>548</v>
      </c>
      <c r="J396" s="25">
        <v>0</v>
      </c>
      <c r="K396" s="38"/>
      <c r="L396" s="38"/>
      <c r="M396" s="38"/>
      <c r="N396" s="38"/>
      <c r="O396" s="38"/>
      <c r="P396" s="38"/>
      <c r="Q396" s="38"/>
      <c r="R396" s="38">
        <v>55</v>
      </c>
      <c r="S396" s="38"/>
      <c r="T396" s="38"/>
      <c r="U396" s="38"/>
      <c r="V396" s="38"/>
      <c r="W396" s="38"/>
      <c r="X396" s="53">
        <v>55</v>
      </c>
      <c r="Y396" s="64">
        <v>55</v>
      </c>
      <c r="Z396" s="56">
        <f t="shared" si="10"/>
        <v>100</v>
      </c>
    </row>
    <row r="397" spans="1:27" s="26" customFormat="1" ht="38.25">
      <c r="A397" s="22" t="s">
        <v>214</v>
      </c>
      <c r="B397" s="22" t="s">
        <v>215</v>
      </c>
      <c r="C397" s="45" t="s">
        <v>550</v>
      </c>
      <c r="D397" s="24" t="s">
        <v>114</v>
      </c>
      <c r="E397" s="24" t="s">
        <v>556</v>
      </c>
      <c r="F397" s="24" t="s">
        <v>551</v>
      </c>
      <c r="G397" s="24" t="s">
        <v>550</v>
      </c>
      <c r="H397" s="24" t="s">
        <v>423</v>
      </c>
      <c r="I397" s="23" t="s">
        <v>422</v>
      </c>
      <c r="J397" s="25">
        <v>0</v>
      </c>
      <c r="K397" s="38"/>
      <c r="L397" s="38"/>
      <c r="M397" s="38"/>
      <c r="N397" s="38"/>
      <c r="O397" s="38"/>
      <c r="P397" s="38"/>
      <c r="Q397" s="38"/>
      <c r="R397" s="38">
        <v>370.3</v>
      </c>
      <c r="S397" s="38"/>
      <c r="T397" s="38"/>
      <c r="U397" s="38"/>
      <c r="V397" s="38"/>
      <c r="W397" s="38"/>
      <c r="X397" s="53">
        <v>370.3</v>
      </c>
      <c r="Y397" s="64">
        <v>368.64</v>
      </c>
      <c r="Z397" s="56">
        <f t="shared" si="10"/>
        <v>99.551714825816902</v>
      </c>
    </row>
    <row r="398" spans="1:27" s="26" customFormat="1">
      <c r="A398" s="22" t="s">
        <v>214</v>
      </c>
      <c r="B398" s="22" t="s">
        <v>215</v>
      </c>
      <c r="C398" s="45" t="s">
        <v>548</v>
      </c>
      <c r="D398" s="24" t="s">
        <v>114</v>
      </c>
      <c r="E398" s="24" t="s">
        <v>556</v>
      </c>
      <c r="F398" s="24" t="s">
        <v>551</v>
      </c>
      <c r="G398" s="24" t="s">
        <v>550</v>
      </c>
      <c r="H398" s="24" t="s">
        <v>549</v>
      </c>
      <c r="I398" s="23" t="s">
        <v>548</v>
      </c>
      <c r="J398" s="25">
        <v>0</v>
      </c>
      <c r="K398" s="38"/>
      <c r="L398" s="38"/>
      <c r="M398" s="38"/>
      <c r="N398" s="38"/>
      <c r="O398" s="38"/>
      <c r="P398" s="38"/>
      <c r="Q398" s="38"/>
      <c r="R398" s="38">
        <v>370.3</v>
      </c>
      <c r="S398" s="38"/>
      <c r="T398" s="38"/>
      <c r="U398" s="38"/>
      <c r="V398" s="38"/>
      <c r="W398" s="38"/>
      <c r="X398" s="53">
        <v>370.3</v>
      </c>
      <c r="Y398" s="64">
        <v>368.64</v>
      </c>
      <c r="Z398" s="56">
        <f t="shared" si="10"/>
        <v>99.551714825816902</v>
      </c>
    </row>
    <row r="399" spans="1:27" s="26" customFormat="1" ht="38.25">
      <c r="A399" s="22" t="s">
        <v>214</v>
      </c>
      <c r="B399" s="22" t="s">
        <v>215</v>
      </c>
      <c r="C399" s="45" t="s">
        <v>139</v>
      </c>
      <c r="D399" s="24" t="s">
        <v>114</v>
      </c>
      <c r="E399" s="24" t="s">
        <v>556</v>
      </c>
      <c r="F399" s="24" t="s">
        <v>140</v>
      </c>
      <c r="G399" s="24" t="s">
        <v>139</v>
      </c>
      <c r="H399" s="24" t="s">
        <v>423</v>
      </c>
      <c r="I399" s="23" t="s">
        <v>422</v>
      </c>
      <c r="J399" s="25">
        <v>511</v>
      </c>
      <c r="K399" s="38"/>
      <c r="L399" s="38"/>
      <c r="M399" s="38"/>
      <c r="N399" s="38"/>
      <c r="O399" s="38"/>
      <c r="P399" s="38"/>
      <c r="Q399" s="38"/>
      <c r="R399" s="38">
        <v>-150</v>
      </c>
      <c r="S399" s="38"/>
      <c r="T399" s="38"/>
      <c r="U399" s="38"/>
      <c r="V399" s="38">
        <v>1.9</v>
      </c>
      <c r="W399" s="38"/>
      <c r="X399" s="53">
        <v>362.9</v>
      </c>
      <c r="Y399" s="64">
        <v>362.09</v>
      </c>
      <c r="Z399" s="56">
        <f t="shared" si="10"/>
        <v>99.776798015982365</v>
      </c>
    </row>
    <row r="400" spans="1:27" s="26" customFormat="1">
      <c r="A400" s="22" t="s">
        <v>214</v>
      </c>
      <c r="B400" s="22" t="s">
        <v>215</v>
      </c>
      <c r="C400" s="45" t="s">
        <v>548</v>
      </c>
      <c r="D400" s="24" t="s">
        <v>114</v>
      </c>
      <c r="E400" s="24" t="s">
        <v>556</v>
      </c>
      <c r="F400" s="24" t="s">
        <v>140</v>
      </c>
      <c r="G400" s="24" t="s">
        <v>139</v>
      </c>
      <c r="H400" s="24" t="s">
        <v>549</v>
      </c>
      <c r="I400" s="23" t="s">
        <v>548</v>
      </c>
      <c r="J400" s="25">
        <v>511</v>
      </c>
      <c r="K400" s="38"/>
      <c r="L400" s="38"/>
      <c r="M400" s="38"/>
      <c r="N400" s="38"/>
      <c r="O400" s="38"/>
      <c r="P400" s="38"/>
      <c r="Q400" s="38"/>
      <c r="R400" s="38">
        <v>-150</v>
      </c>
      <c r="S400" s="38"/>
      <c r="T400" s="38"/>
      <c r="U400" s="38"/>
      <c r="V400" s="38">
        <v>1.9</v>
      </c>
      <c r="W400" s="38"/>
      <c r="X400" s="53">
        <v>362.9</v>
      </c>
      <c r="Y400" s="64">
        <v>362.09</v>
      </c>
      <c r="Z400" s="56">
        <f t="shared" si="10"/>
        <v>99.776798015982365</v>
      </c>
    </row>
    <row r="401" spans="1:26" s="26" customFormat="1">
      <c r="A401" s="22" t="s">
        <v>214</v>
      </c>
      <c r="B401" s="22" t="s">
        <v>215</v>
      </c>
      <c r="C401" s="45" t="s">
        <v>223</v>
      </c>
      <c r="D401" s="24" t="s">
        <v>114</v>
      </c>
      <c r="E401" s="24" t="s">
        <v>556</v>
      </c>
      <c r="F401" s="24" t="s">
        <v>224</v>
      </c>
      <c r="G401" s="24" t="s">
        <v>223</v>
      </c>
      <c r="H401" s="24" t="s">
        <v>423</v>
      </c>
      <c r="I401" s="23" t="s">
        <v>422</v>
      </c>
      <c r="J401" s="25">
        <v>17074.400000000001</v>
      </c>
      <c r="K401" s="38"/>
      <c r="L401" s="38"/>
      <c r="M401" s="38">
        <v>-4097.7</v>
      </c>
      <c r="N401" s="38"/>
      <c r="O401" s="38"/>
      <c r="P401" s="38"/>
      <c r="Q401" s="38"/>
      <c r="R401" s="38">
        <v>650.6</v>
      </c>
      <c r="S401" s="38"/>
      <c r="T401" s="38"/>
      <c r="U401" s="38"/>
      <c r="V401" s="38">
        <v>-334.4</v>
      </c>
      <c r="W401" s="38"/>
      <c r="X401" s="53">
        <v>13292.9</v>
      </c>
      <c r="Y401" s="64">
        <v>13097.22</v>
      </c>
      <c r="Z401" s="56">
        <f t="shared" si="10"/>
        <v>98.52793596581634</v>
      </c>
    </row>
    <row r="402" spans="1:26" s="26" customFormat="1">
      <c r="A402" s="22" t="s">
        <v>214</v>
      </c>
      <c r="B402" s="22" t="s">
        <v>215</v>
      </c>
      <c r="C402" s="45" t="s">
        <v>548</v>
      </c>
      <c r="D402" s="24" t="s">
        <v>114</v>
      </c>
      <c r="E402" s="24" t="s">
        <v>556</v>
      </c>
      <c r="F402" s="24" t="s">
        <v>225</v>
      </c>
      <c r="G402" s="24" t="s">
        <v>548</v>
      </c>
      <c r="H402" s="24" t="s">
        <v>423</v>
      </c>
      <c r="I402" s="23" t="s">
        <v>422</v>
      </c>
      <c r="J402" s="25">
        <v>17074.400000000001</v>
      </c>
      <c r="K402" s="38"/>
      <c r="L402" s="38"/>
      <c r="M402" s="38">
        <v>-4097.7</v>
      </c>
      <c r="N402" s="38"/>
      <c r="O402" s="38"/>
      <c r="P402" s="38"/>
      <c r="Q402" s="38"/>
      <c r="R402" s="38">
        <v>650.6</v>
      </c>
      <c r="S402" s="38"/>
      <c r="T402" s="38"/>
      <c r="U402" s="38"/>
      <c r="V402" s="38">
        <v>-334.4</v>
      </c>
      <c r="W402" s="38"/>
      <c r="X402" s="53">
        <v>13292.9</v>
      </c>
      <c r="Y402" s="64">
        <v>13097.22</v>
      </c>
      <c r="Z402" s="56">
        <f t="shared" si="10"/>
        <v>98.52793596581634</v>
      </c>
    </row>
    <row r="403" spans="1:26" s="26" customFormat="1" ht="25.5">
      <c r="A403" s="22" t="s">
        <v>214</v>
      </c>
      <c r="B403" s="22" t="s">
        <v>215</v>
      </c>
      <c r="C403" s="45" t="s">
        <v>125</v>
      </c>
      <c r="D403" s="24" t="s">
        <v>114</v>
      </c>
      <c r="E403" s="24" t="s">
        <v>556</v>
      </c>
      <c r="F403" s="24" t="s">
        <v>225</v>
      </c>
      <c r="G403" s="24" t="s">
        <v>548</v>
      </c>
      <c r="H403" s="24" t="s">
        <v>126</v>
      </c>
      <c r="I403" s="23" t="s">
        <v>125</v>
      </c>
      <c r="J403" s="25">
        <v>17074.400000000001</v>
      </c>
      <c r="K403" s="38"/>
      <c r="L403" s="38"/>
      <c r="M403" s="38">
        <v>-4097.7</v>
      </c>
      <c r="N403" s="38"/>
      <c r="O403" s="38"/>
      <c r="P403" s="38"/>
      <c r="Q403" s="38"/>
      <c r="R403" s="38">
        <v>650.6</v>
      </c>
      <c r="S403" s="38"/>
      <c r="T403" s="38"/>
      <c r="U403" s="38"/>
      <c r="V403" s="38">
        <v>-334.4</v>
      </c>
      <c r="W403" s="38"/>
      <c r="X403" s="53">
        <v>13292.9</v>
      </c>
      <c r="Y403" s="64">
        <v>13097.22</v>
      </c>
      <c r="Z403" s="56">
        <f t="shared" si="10"/>
        <v>98.52793596581634</v>
      </c>
    </row>
    <row r="404" spans="1:26" s="16" customFormat="1">
      <c r="A404" s="12" t="s">
        <v>226</v>
      </c>
      <c r="B404" s="12" t="s">
        <v>227</v>
      </c>
      <c r="C404" s="43" t="s">
        <v>227</v>
      </c>
      <c r="D404" s="14" t="s">
        <v>571</v>
      </c>
      <c r="E404" s="14" t="s">
        <v>420</v>
      </c>
      <c r="F404" s="14" t="s">
        <v>421</v>
      </c>
      <c r="G404" s="14" t="s">
        <v>422</v>
      </c>
      <c r="H404" s="14" t="s">
        <v>423</v>
      </c>
      <c r="I404" s="13" t="s">
        <v>422</v>
      </c>
      <c r="J404" s="15">
        <v>16990.400000000001</v>
      </c>
      <c r="K404" s="34"/>
      <c r="L404" s="34"/>
      <c r="M404" s="34">
        <v>497.1</v>
      </c>
      <c r="N404" s="34"/>
      <c r="O404" s="34"/>
      <c r="P404" s="34"/>
      <c r="Q404" s="34"/>
      <c r="R404" s="34">
        <v>1110.83</v>
      </c>
      <c r="S404" s="34"/>
      <c r="T404" s="34"/>
      <c r="U404" s="34"/>
      <c r="V404" s="34">
        <v>261.39999999999998</v>
      </c>
      <c r="W404" s="34"/>
      <c r="X404" s="51">
        <v>18859.73</v>
      </c>
      <c r="Y404" s="64">
        <v>18856.060000000001</v>
      </c>
      <c r="Z404" s="56">
        <f t="shared" si="10"/>
        <v>99.980540548565656</v>
      </c>
    </row>
    <row r="405" spans="1:26" s="21" customFormat="1">
      <c r="A405" s="17" t="s">
        <v>228</v>
      </c>
      <c r="B405" s="17" t="s">
        <v>229</v>
      </c>
      <c r="C405" s="44" t="s">
        <v>229</v>
      </c>
      <c r="D405" s="19" t="s">
        <v>571</v>
      </c>
      <c r="E405" s="19" t="s">
        <v>426</v>
      </c>
      <c r="F405" s="19" t="s">
        <v>421</v>
      </c>
      <c r="G405" s="19" t="s">
        <v>422</v>
      </c>
      <c r="H405" s="19" t="s">
        <v>423</v>
      </c>
      <c r="I405" s="18" t="s">
        <v>422</v>
      </c>
      <c r="J405" s="20">
        <v>16990.400000000001</v>
      </c>
      <c r="K405" s="36"/>
      <c r="L405" s="36"/>
      <c r="M405" s="36">
        <v>497.1</v>
      </c>
      <c r="N405" s="36"/>
      <c r="O405" s="36"/>
      <c r="P405" s="36"/>
      <c r="Q405" s="36"/>
      <c r="R405" s="36">
        <v>1110.83</v>
      </c>
      <c r="S405" s="36"/>
      <c r="T405" s="36"/>
      <c r="U405" s="36"/>
      <c r="V405" s="36">
        <v>261.39999999999998</v>
      </c>
      <c r="W405" s="36"/>
      <c r="X405" s="52">
        <v>18859.73</v>
      </c>
      <c r="Y405" s="65">
        <v>18856.060000000001</v>
      </c>
      <c r="Z405" s="57">
        <f t="shared" si="10"/>
        <v>99.980540548565656</v>
      </c>
    </row>
    <row r="406" spans="1:26" s="26" customFormat="1">
      <c r="A406" s="22" t="s">
        <v>228</v>
      </c>
      <c r="B406" s="22" t="s">
        <v>229</v>
      </c>
      <c r="C406" s="45" t="s">
        <v>529</v>
      </c>
      <c r="D406" s="24" t="s">
        <v>571</v>
      </c>
      <c r="E406" s="24" t="s">
        <v>426</v>
      </c>
      <c r="F406" s="24" t="s">
        <v>530</v>
      </c>
      <c r="G406" s="24" t="s">
        <v>529</v>
      </c>
      <c r="H406" s="24" t="s">
        <v>423</v>
      </c>
      <c r="I406" s="23" t="s">
        <v>422</v>
      </c>
      <c r="J406" s="25">
        <v>5220.7</v>
      </c>
      <c r="K406" s="38"/>
      <c r="L406" s="38"/>
      <c r="M406" s="38">
        <v>132.5</v>
      </c>
      <c r="N406" s="38"/>
      <c r="O406" s="38"/>
      <c r="P406" s="38"/>
      <c r="Q406" s="38"/>
      <c r="R406" s="38">
        <v>0.2</v>
      </c>
      <c r="S406" s="38"/>
      <c r="T406" s="38"/>
      <c r="U406" s="38"/>
      <c r="V406" s="38">
        <v>8.6999999999999993</v>
      </c>
      <c r="W406" s="38"/>
      <c r="X406" s="53">
        <v>5362.1</v>
      </c>
      <c r="Y406" s="64">
        <v>5362.09</v>
      </c>
      <c r="Z406" s="56">
        <f t="shared" si="10"/>
        <v>99.999813505902537</v>
      </c>
    </row>
    <row r="407" spans="1:26" s="26" customFormat="1" ht="25.5">
      <c r="A407" s="22" t="s">
        <v>228</v>
      </c>
      <c r="B407" s="22" t="s">
        <v>229</v>
      </c>
      <c r="C407" s="45" t="s">
        <v>230</v>
      </c>
      <c r="D407" s="24" t="s">
        <v>571</v>
      </c>
      <c r="E407" s="24" t="s">
        <v>426</v>
      </c>
      <c r="F407" s="24" t="s">
        <v>231</v>
      </c>
      <c r="G407" s="24" t="s">
        <v>230</v>
      </c>
      <c r="H407" s="24" t="s">
        <v>423</v>
      </c>
      <c r="I407" s="23" t="s">
        <v>422</v>
      </c>
      <c r="J407" s="25">
        <v>153</v>
      </c>
      <c r="K407" s="38"/>
      <c r="L407" s="38"/>
      <c r="M407" s="38">
        <v>132.5</v>
      </c>
      <c r="N407" s="38"/>
      <c r="O407" s="38"/>
      <c r="P407" s="38"/>
      <c r="Q407" s="38"/>
      <c r="R407" s="38">
        <v>0.2</v>
      </c>
      <c r="S407" s="38"/>
      <c r="T407" s="38"/>
      <c r="U407" s="38"/>
      <c r="V407" s="38"/>
      <c r="W407" s="38"/>
      <c r="X407" s="53">
        <v>285.7</v>
      </c>
      <c r="Y407" s="64">
        <v>285.69</v>
      </c>
      <c r="Z407" s="56">
        <f t="shared" si="10"/>
        <v>99.996499824991247</v>
      </c>
    </row>
    <row r="408" spans="1:26" s="26" customFormat="1" ht="38.25">
      <c r="A408" s="22" t="s">
        <v>228</v>
      </c>
      <c r="B408" s="22" t="s">
        <v>229</v>
      </c>
      <c r="C408" s="45" t="s">
        <v>232</v>
      </c>
      <c r="D408" s="24" t="s">
        <v>571</v>
      </c>
      <c r="E408" s="24" t="s">
        <v>426</v>
      </c>
      <c r="F408" s="24" t="s">
        <v>233</v>
      </c>
      <c r="G408" s="24" t="s">
        <v>232</v>
      </c>
      <c r="H408" s="24" t="s">
        <v>423</v>
      </c>
      <c r="I408" s="23" t="s">
        <v>422</v>
      </c>
      <c r="J408" s="25">
        <v>0</v>
      </c>
      <c r="K408" s="38"/>
      <c r="L408" s="38"/>
      <c r="M408" s="38">
        <v>132.5</v>
      </c>
      <c r="N408" s="38"/>
      <c r="O408" s="38"/>
      <c r="P408" s="38"/>
      <c r="Q408" s="38"/>
      <c r="R408" s="38">
        <v>0.2</v>
      </c>
      <c r="S408" s="38"/>
      <c r="T408" s="38"/>
      <c r="U408" s="38"/>
      <c r="V408" s="38"/>
      <c r="W408" s="38"/>
      <c r="X408" s="53">
        <v>132.69999999999999</v>
      </c>
      <c r="Y408" s="64">
        <v>132.69</v>
      </c>
      <c r="Z408" s="56">
        <f t="shared" si="10"/>
        <v>99.992464204973629</v>
      </c>
    </row>
    <row r="409" spans="1:26" s="26" customFormat="1" ht="25.5">
      <c r="A409" s="22" t="s">
        <v>228</v>
      </c>
      <c r="B409" s="22" t="s">
        <v>229</v>
      </c>
      <c r="C409" s="45" t="s">
        <v>234</v>
      </c>
      <c r="D409" s="24" t="s">
        <v>571</v>
      </c>
      <c r="E409" s="24" t="s">
        <v>426</v>
      </c>
      <c r="F409" s="24" t="s">
        <v>233</v>
      </c>
      <c r="G409" s="24" t="s">
        <v>232</v>
      </c>
      <c r="H409" s="24" t="s">
        <v>235</v>
      </c>
      <c r="I409" s="23" t="s">
        <v>234</v>
      </c>
      <c r="J409" s="25">
        <v>0</v>
      </c>
      <c r="K409" s="38"/>
      <c r="L409" s="38"/>
      <c r="M409" s="38">
        <v>132.5</v>
      </c>
      <c r="N409" s="38"/>
      <c r="O409" s="38"/>
      <c r="P409" s="38"/>
      <c r="Q409" s="38"/>
      <c r="R409" s="38">
        <v>0.2</v>
      </c>
      <c r="S409" s="38"/>
      <c r="T409" s="38"/>
      <c r="U409" s="38"/>
      <c r="V409" s="38"/>
      <c r="W409" s="38"/>
      <c r="X409" s="53">
        <v>132.69999999999999</v>
      </c>
      <c r="Y409" s="64">
        <v>132.69</v>
      </c>
      <c r="Z409" s="56">
        <f t="shared" si="10"/>
        <v>99.992464204973629</v>
      </c>
    </row>
    <row r="410" spans="1:26" s="26" customFormat="1" ht="38.25">
      <c r="A410" s="22" t="s">
        <v>228</v>
      </c>
      <c r="B410" s="22" t="s">
        <v>229</v>
      </c>
      <c r="C410" s="45" t="s">
        <v>236</v>
      </c>
      <c r="D410" s="24" t="s">
        <v>571</v>
      </c>
      <c r="E410" s="24" t="s">
        <v>426</v>
      </c>
      <c r="F410" s="24" t="s">
        <v>237</v>
      </c>
      <c r="G410" s="24" t="s">
        <v>236</v>
      </c>
      <c r="H410" s="24" t="s">
        <v>423</v>
      </c>
      <c r="I410" s="23" t="s">
        <v>422</v>
      </c>
      <c r="J410" s="25">
        <v>153</v>
      </c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53">
        <v>153</v>
      </c>
      <c r="Y410" s="64">
        <v>153</v>
      </c>
      <c r="Z410" s="56">
        <f t="shared" si="10"/>
        <v>100</v>
      </c>
    </row>
    <row r="411" spans="1:26" s="26" customFormat="1" ht="25.5">
      <c r="A411" s="22" t="s">
        <v>228</v>
      </c>
      <c r="B411" s="22" t="s">
        <v>229</v>
      </c>
      <c r="C411" s="45" t="s">
        <v>234</v>
      </c>
      <c r="D411" s="24" t="s">
        <v>571</v>
      </c>
      <c r="E411" s="24" t="s">
        <v>426</v>
      </c>
      <c r="F411" s="24" t="s">
        <v>237</v>
      </c>
      <c r="G411" s="24" t="s">
        <v>236</v>
      </c>
      <c r="H411" s="24" t="s">
        <v>235</v>
      </c>
      <c r="I411" s="23" t="s">
        <v>234</v>
      </c>
      <c r="J411" s="25">
        <v>153</v>
      </c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53">
        <v>153</v>
      </c>
      <c r="Y411" s="64">
        <v>153</v>
      </c>
      <c r="Z411" s="56">
        <f t="shared" si="10"/>
        <v>100</v>
      </c>
    </row>
    <row r="412" spans="1:26" s="26" customFormat="1" ht="38.25">
      <c r="A412" s="22" t="s">
        <v>228</v>
      </c>
      <c r="B412" s="22" t="s">
        <v>229</v>
      </c>
      <c r="C412" s="45" t="s">
        <v>238</v>
      </c>
      <c r="D412" s="24" t="s">
        <v>571</v>
      </c>
      <c r="E412" s="24" t="s">
        <v>426</v>
      </c>
      <c r="F412" s="24" t="s">
        <v>239</v>
      </c>
      <c r="G412" s="24" t="s">
        <v>238</v>
      </c>
      <c r="H412" s="24" t="s">
        <v>423</v>
      </c>
      <c r="I412" s="23" t="s">
        <v>422</v>
      </c>
      <c r="J412" s="25">
        <v>0</v>
      </c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>
        <v>8.6999999999999993</v>
      </c>
      <c r="W412" s="38"/>
      <c r="X412" s="53">
        <v>8.6999999999999993</v>
      </c>
      <c r="Y412" s="64">
        <v>8.6999999999999993</v>
      </c>
      <c r="Z412" s="56">
        <f t="shared" si="10"/>
        <v>100</v>
      </c>
    </row>
    <row r="413" spans="1:26" s="26" customFormat="1" ht="25.5">
      <c r="A413" s="22" t="s">
        <v>228</v>
      </c>
      <c r="B413" s="22" t="s">
        <v>229</v>
      </c>
      <c r="C413" s="45" t="s">
        <v>234</v>
      </c>
      <c r="D413" s="24" t="s">
        <v>571</v>
      </c>
      <c r="E413" s="24" t="s">
        <v>426</v>
      </c>
      <c r="F413" s="24" t="s">
        <v>239</v>
      </c>
      <c r="G413" s="24" t="s">
        <v>238</v>
      </c>
      <c r="H413" s="24" t="s">
        <v>235</v>
      </c>
      <c r="I413" s="23" t="s">
        <v>234</v>
      </c>
      <c r="J413" s="25">
        <v>0</v>
      </c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>
        <v>8.6999999999999993</v>
      </c>
      <c r="W413" s="38"/>
      <c r="X413" s="53">
        <v>8.6999999999999993</v>
      </c>
      <c r="Y413" s="64">
        <v>8.6999999999999993</v>
      </c>
      <c r="Z413" s="56">
        <f t="shared" si="10"/>
        <v>100</v>
      </c>
    </row>
    <row r="414" spans="1:26" s="26" customFormat="1">
      <c r="A414" s="22" t="s">
        <v>228</v>
      </c>
      <c r="B414" s="22" t="s">
        <v>229</v>
      </c>
      <c r="C414" s="45" t="s">
        <v>495</v>
      </c>
      <c r="D414" s="24" t="s">
        <v>571</v>
      </c>
      <c r="E414" s="24" t="s">
        <v>426</v>
      </c>
      <c r="F414" s="24" t="s">
        <v>240</v>
      </c>
      <c r="G414" s="24" t="s">
        <v>495</v>
      </c>
      <c r="H414" s="24" t="s">
        <v>423</v>
      </c>
      <c r="I414" s="23" t="s">
        <v>422</v>
      </c>
      <c r="J414" s="25">
        <v>5067.7</v>
      </c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53">
        <v>5067.7</v>
      </c>
      <c r="Y414" s="64">
        <v>5067.7</v>
      </c>
      <c r="Z414" s="56">
        <f t="shared" si="10"/>
        <v>100</v>
      </c>
    </row>
    <row r="415" spans="1:26" s="26" customFormat="1" ht="25.5">
      <c r="A415" s="22" t="s">
        <v>228</v>
      </c>
      <c r="B415" s="22" t="s">
        <v>229</v>
      </c>
      <c r="C415" s="45" t="s">
        <v>241</v>
      </c>
      <c r="D415" s="24" t="s">
        <v>571</v>
      </c>
      <c r="E415" s="24" t="s">
        <v>426</v>
      </c>
      <c r="F415" s="24" t="s">
        <v>240</v>
      </c>
      <c r="G415" s="24" t="s">
        <v>495</v>
      </c>
      <c r="H415" s="24" t="s">
        <v>242</v>
      </c>
      <c r="I415" s="23" t="s">
        <v>241</v>
      </c>
      <c r="J415" s="25">
        <v>5067.7</v>
      </c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53">
        <v>5067.7</v>
      </c>
      <c r="Y415" s="64">
        <v>5067.7</v>
      </c>
      <c r="Z415" s="56">
        <f t="shared" si="10"/>
        <v>100</v>
      </c>
    </row>
    <row r="416" spans="1:26" s="26" customFormat="1">
      <c r="A416" s="22" t="s">
        <v>228</v>
      </c>
      <c r="B416" s="22" t="s">
        <v>229</v>
      </c>
      <c r="C416" s="45" t="s">
        <v>243</v>
      </c>
      <c r="D416" s="24" t="s">
        <v>571</v>
      </c>
      <c r="E416" s="24" t="s">
        <v>426</v>
      </c>
      <c r="F416" s="24" t="s">
        <v>244</v>
      </c>
      <c r="G416" s="24" t="s">
        <v>243</v>
      </c>
      <c r="H416" s="24" t="s">
        <v>423</v>
      </c>
      <c r="I416" s="23" t="s">
        <v>422</v>
      </c>
      <c r="J416" s="25">
        <v>1412.2</v>
      </c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>
        <v>137.9</v>
      </c>
      <c r="W416" s="38"/>
      <c r="X416" s="53">
        <v>1550.1</v>
      </c>
      <c r="Y416" s="64">
        <v>1550.1</v>
      </c>
      <c r="Z416" s="56">
        <f t="shared" si="10"/>
        <v>100</v>
      </c>
    </row>
    <row r="417" spans="1:26" s="26" customFormat="1">
      <c r="A417" s="22" t="s">
        <v>228</v>
      </c>
      <c r="B417" s="22" t="s">
        <v>229</v>
      </c>
      <c r="C417" s="45" t="s">
        <v>495</v>
      </c>
      <c r="D417" s="24" t="s">
        <v>571</v>
      </c>
      <c r="E417" s="24" t="s">
        <v>426</v>
      </c>
      <c r="F417" s="24" t="s">
        <v>245</v>
      </c>
      <c r="G417" s="24" t="s">
        <v>495</v>
      </c>
      <c r="H417" s="24" t="s">
        <v>423</v>
      </c>
      <c r="I417" s="23" t="s">
        <v>422</v>
      </c>
      <c r="J417" s="25">
        <v>1412.2</v>
      </c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>
        <v>137.9</v>
      </c>
      <c r="W417" s="38"/>
      <c r="X417" s="53">
        <v>1550.1</v>
      </c>
      <c r="Y417" s="64">
        <v>1550.1</v>
      </c>
      <c r="Z417" s="56">
        <f t="shared" si="10"/>
        <v>100</v>
      </c>
    </row>
    <row r="418" spans="1:26" s="26" customFormat="1" ht="25.5">
      <c r="A418" s="22" t="s">
        <v>228</v>
      </c>
      <c r="B418" s="22" t="s">
        <v>229</v>
      </c>
      <c r="C418" s="45" t="s">
        <v>246</v>
      </c>
      <c r="D418" s="24" t="s">
        <v>571</v>
      </c>
      <c r="E418" s="24" t="s">
        <v>426</v>
      </c>
      <c r="F418" s="24" t="s">
        <v>245</v>
      </c>
      <c r="G418" s="24" t="s">
        <v>495</v>
      </c>
      <c r="H418" s="24" t="s">
        <v>247</v>
      </c>
      <c r="I418" s="23" t="s">
        <v>246</v>
      </c>
      <c r="J418" s="25">
        <v>1412.2</v>
      </c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>
        <v>137.9</v>
      </c>
      <c r="W418" s="38"/>
      <c r="X418" s="53">
        <v>1550.1</v>
      </c>
      <c r="Y418" s="64">
        <v>1550.1</v>
      </c>
      <c r="Z418" s="56">
        <f t="shared" si="10"/>
        <v>100</v>
      </c>
    </row>
    <row r="419" spans="1:26" s="26" customFormat="1">
      <c r="A419" s="22" t="s">
        <v>228</v>
      </c>
      <c r="B419" s="22" t="s">
        <v>229</v>
      </c>
      <c r="C419" s="45" t="s">
        <v>248</v>
      </c>
      <c r="D419" s="24" t="s">
        <v>571</v>
      </c>
      <c r="E419" s="24" t="s">
        <v>426</v>
      </c>
      <c r="F419" s="24" t="s">
        <v>249</v>
      </c>
      <c r="G419" s="24" t="s">
        <v>248</v>
      </c>
      <c r="H419" s="24" t="s">
        <v>423</v>
      </c>
      <c r="I419" s="23" t="s">
        <v>422</v>
      </c>
      <c r="J419" s="25">
        <v>9317.5</v>
      </c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53">
        <v>9317.5</v>
      </c>
      <c r="Y419" s="64">
        <v>9317.5</v>
      </c>
      <c r="Z419" s="56">
        <f t="shared" si="10"/>
        <v>100</v>
      </c>
    </row>
    <row r="420" spans="1:26" s="26" customFormat="1">
      <c r="A420" s="22" t="s">
        <v>228</v>
      </c>
      <c r="B420" s="22" t="s">
        <v>229</v>
      </c>
      <c r="C420" s="45" t="s">
        <v>495</v>
      </c>
      <c r="D420" s="24" t="s">
        <v>571</v>
      </c>
      <c r="E420" s="24" t="s">
        <v>426</v>
      </c>
      <c r="F420" s="24" t="s">
        <v>250</v>
      </c>
      <c r="G420" s="24" t="s">
        <v>495</v>
      </c>
      <c r="H420" s="24" t="s">
        <v>423</v>
      </c>
      <c r="I420" s="23" t="s">
        <v>422</v>
      </c>
      <c r="J420" s="25">
        <v>9317.5</v>
      </c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53">
        <v>9317.5</v>
      </c>
      <c r="Y420" s="64">
        <v>9317.5</v>
      </c>
      <c r="Z420" s="56">
        <f t="shared" si="10"/>
        <v>100</v>
      </c>
    </row>
    <row r="421" spans="1:26" s="26" customFormat="1" ht="25.5">
      <c r="A421" s="22" t="s">
        <v>228</v>
      </c>
      <c r="B421" s="22" t="s">
        <v>229</v>
      </c>
      <c r="C421" s="45" t="s">
        <v>234</v>
      </c>
      <c r="D421" s="24" t="s">
        <v>571</v>
      </c>
      <c r="E421" s="24" t="s">
        <v>426</v>
      </c>
      <c r="F421" s="24" t="s">
        <v>250</v>
      </c>
      <c r="G421" s="24" t="s">
        <v>495</v>
      </c>
      <c r="H421" s="24" t="s">
        <v>235</v>
      </c>
      <c r="I421" s="23" t="s">
        <v>234</v>
      </c>
      <c r="J421" s="25">
        <v>9317.5</v>
      </c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53">
        <v>9317.5</v>
      </c>
      <c r="Y421" s="64">
        <v>9317.5</v>
      </c>
      <c r="Z421" s="56">
        <f t="shared" si="10"/>
        <v>100</v>
      </c>
    </row>
    <row r="422" spans="1:26" s="26" customFormat="1">
      <c r="A422" s="22" t="s">
        <v>228</v>
      </c>
      <c r="B422" s="22" t="s">
        <v>229</v>
      </c>
      <c r="C422" s="45" t="s">
        <v>450</v>
      </c>
      <c r="D422" s="24" t="s">
        <v>571</v>
      </c>
      <c r="E422" s="24" t="s">
        <v>426</v>
      </c>
      <c r="F422" s="24" t="s">
        <v>451</v>
      </c>
      <c r="G422" s="24" t="s">
        <v>450</v>
      </c>
      <c r="H422" s="24" t="s">
        <v>423</v>
      </c>
      <c r="I422" s="23" t="s">
        <v>422</v>
      </c>
      <c r="J422" s="25">
        <v>0</v>
      </c>
      <c r="K422" s="38"/>
      <c r="L422" s="38"/>
      <c r="M422" s="38">
        <v>364.6</v>
      </c>
      <c r="N422" s="38"/>
      <c r="O422" s="38"/>
      <c r="P422" s="38"/>
      <c r="Q422" s="38"/>
      <c r="R422" s="38"/>
      <c r="S422" s="38"/>
      <c r="T422" s="38"/>
      <c r="U422" s="38"/>
      <c r="V422" s="38">
        <v>-115.2</v>
      </c>
      <c r="W422" s="38"/>
      <c r="X422" s="53">
        <v>249.4</v>
      </c>
      <c r="Y422" s="64">
        <v>249.39</v>
      </c>
      <c r="Z422" s="56">
        <f t="shared" si="10"/>
        <v>99.995990376904558</v>
      </c>
    </row>
    <row r="423" spans="1:26" s="26" customFormat="1">
      <c r="A423" s="22" t="s">
        <v>228</v>
      </c>
      <c r="B423" s="22" t="s">
        <v>229</v>
      </c>
      <c r="C423" s="45" t="s">
        <v>129</v>
      </c>
      <c r="D423" s="24" t="s">
        <v>571</v>
      </c>
      <c r="E423" s="24" t="s">
        <v>426</v>
      </c>
      <c r="F423" s="24" t="s">
        <v>130</v>
      </c>
      <c r="G423" s="24" t="s">
        <v>129</v>
      </c>
      <c r="H423" s="24" t="s">
        <v>423</v>
      </c>
      <c r="I423" s="23" t="s">
        <v>422</v>
      </c>
      <c r="J423" s="25">
        <v>0</v>
      </c>
      <c r="K423" s="38"/>
      <c r="L423" s="38"/>
      <c r="M423" s="38">
        <v>364.6</v>
      </c>
      <c r="N423" s="38"/>
      <c r="O423" s="38"/>
      <c r="P423" s="38"/>
      <c r="Q423" s="38"/>
      <c r="R423" s="38"/>
      <c r="S423" s="38"/>
      <c r="T423" s="38"/>
      <c r="U423" s="38"/>
      <c r="V423" s="38">
        <v>-115.2</v>
      </c>
      <c r="W423" s="38"/>
      <c r="X423" s="53">
        <v>249.4</v>
      </c>
      <c r="Y423" s="64">
        <v>249.39</v>
      </c>
      <c r="Z423" s="56">
        <f t="shared" si="10"/>
        <v>99.995990376904558</v>
      </c>
    </row>
    <row r="424" spans="1:26" s="26" customFormat="1" ht="25.5">
      <c r="A424" s="22" t="s">
        <v>228</v>
      </c>
      <c r="B424" s="22" t="s">
        <v>229</v>
      </c>
      <c r="C424" s="45" t="s">
        <v>251</v>
      </c>
      <c r="D424" s="24" t="s">
        <v>571</v>
      </c>
      <c r="E424" s="24" t="s">
        <v>426</v>
      </c>
      <c r="F424" s="24" t="s">
        <v>252</v>
      </c>
      <c r="G424" s="24" t="s">
        <v>251</v>
      </c>
      <c r="H424" s="24" t="s">
        <v>423</v>
      </c>
      <c r="I424" s="23" t="s">
        <v>422</v>
      </c>
      <c r="J424" s="25">
        <v>0</v>
      </c>
      <c r="K424" s="38"/>
      <c r="L424" s="38"/>
      <c r="M424" s="38">
        <v>364.6</v>
      </c>
      <c r="N424" s="38"/>
      <c r="O424" s="38"/>
      <c r="P424" s="38"/>
      <c r="Q424" s="38"/>
      <c r="R424" s="38"/>
      <c r="S424" s="38"/>
      <c r="T424" s="38"/>
      <c r="U424" s="38"/>
      <c r="V424" s="38">
        <v>-115.2</v>
      </c>
      <c r="W424" s="38"/>
      <c r="X424" s="53">
        <v>249.4</v>
      </c>
      <c r="Y424" s="64">
        <v>249.39</v>
      </c>
      <c r="Z424" s="56">
        <f t="shared" si="10"/>
        <v>99.995990376904558</v>
      </c>
    </row>
    <row r="425" spans="1:26" s="26" customFormat="1" ht="25.5">
      <c r="A425" s="22" t="s">
        <v>228</v>
      </c>
      <c r="B425" s="22" t="s">
        <v>229</v>
      </c>
      <c r="C425" s="45" t="s">
        <v>241</v>
      </c>
      <c r="D425" s="24" t="s">
        <v>571</v>
      </c>
      <c r="E425" s="24" t="s">
        <v>426</v>
      </c>
      <c r="F425" s="24" t="s">
        <v>252</v>
      </c>
      <c r="G425" s="24" t="s">
        <v>251</v>
      </c>
      <c r="H425" s="24" t="s">
        <v>242</v>
      </c>
      <c r="I425" s="23" t="s">
        <v>241</v>
      </c>
      <c r="J425" s="25">
        <v>0</v>
      </c>
      <c r="K425" s="38"/>
      <c r="L425" s="38"/>
      <c r="M425" s="38">
        <v>364.6</v>
      </c>
      <c r="N425" s="38"/>
      <c r="O425" s="38"/>
      <c r="P425" s="38"/>
      <c r="Q425" s="38"/>
      <c r="R425" s="38"/>
      <c r="S425" s="38"/>
      <c r="T425" s="38"/>
      <c r="U425" s="38"/>
      <c r="V425" s="38">
        <v>-115.2</v>
      </c>
      <c r="W425" s="38"/>
      <c r="X425" s="53">
        <v>249.4</v>
      </c>
      <c r="Y425" s="64">
        <v>249.39</v>
      </c>
      <c r="Z425" s="56">
        <f t="shared" si="10"/>
        <v>99.995990376904558</v>
      </c>
    </row>
    <row r="426" spans="1:26" s="26" customFormat="1">
      <c r="A426" s="22" t="s">
        <v>228</v>
      </c>
      <c r="B426" s="22" t="s">
        <v>229</v>
      </c>
      <c r="C426" s="45" t="s">
        <v>542</v>
      </c>
      <c r="D426" s="24" t="s">
        <v>571</v>
      </c>
      <c r="E426" s="24" t="s">
        <v>426</v>
      </c>
      <c r="F426" s="24" t="s">
        <v>543</v>
      </c>
      <c r="G426" s="24" t="s">
        <v>542</v>
      </c>
      <c r="H426" s="24" t="s">
        <v>423</v>
      </c>
      <c r="I426" s="23" t="s">
        <v>422</v>
      </c>
      <c r="J426" s="25">
        <v>1040</v>
      </c>
      <c r="K426" s="38"/>
      <c r="L426" s="38"/>
      <c r="M426" s="38">
        <v>0</v>
      </c>
      <c r="N426" s="38"/>
      <c r="O426" s="38"/>
      <c r="P426" s="38"/>
      <c r="Q426" s="38"/>
      <c r="R426" s="38">
        <v>1110.6300000000001</v>
      </c>
      <c r="S426" s="38"/>
      <c r="T426" s="38"/>
      <c r="U426" s="38"/>
      <c r="V426" s="38">
        <v>230</v>
      </c>
      <c r="W426" s="38"/>
      <c r="X426" s="53">
        <v>2380.63</v>
      </c>
      <c r="Y426" s="64">
        <v>2376.98</v>
      </c>
      <c r="Z426" s="56">
        <f t="shared" si="10"/>
        <v>99.846679240369141</v>
      </c>
    </row>
    <row r="427" spans="1:26" s="26" customFormat="1" ht="38.25">
      <c r="A427" s="22" t="s">
        <v>228</v>
      </c>
      <c r="B427" s="22" t="s">
        <v>229</v>
      </c>
      <c r="C427" s="45" t="s">
        <v>253</v>
      </c>
      <c r="D427" s="24" t="s">
        <v>571</v>
      </c>
      <c r="E427" s="24" t="s">
        <v>426</v>
      </c>
      <c r="F427" s="24" t="s">
        <v>254</v>
      </c>
      <c r="G427" s="24" t="s">
        <v>253</v>
      </c>
      <c r="H427" s="24" t="s">
        <v>423</v>
      </c>
      <c r="I427" s="23" t="s">
        <v>422</v>
      </c>
      <c r="J427" s="25">
        <v>1040</v>
      </c>
      <c r="K427" s="38"/>
      <c r="L427" s="38"/>
      <c r="M427" s="38">
        <v>0</v>
      </c>
      <c r="N427" s="38"/>
      <c r="O427" s="38"/>
      <c r="P427" s="38"/>
      <c r="Q427" s="38"/>
      <c r="R427" s="38">
        <v>1079</v>
      </c>
      <c r="S427" s="38"/>
      <c r="T427" s="38"/>
      <c r="U427" s="38"/>
      <c r="V427" s="38">
        <v>230</v>
      </c>
      <c r="W427" s="38"/>
      <c r="X427" s="53">
        <v>2349</v>
      </c>
      <c r="Y427" s="64">
        <v>2345.86</v>
      </c>
      <c r="Z427" s="56">
        <f t="shared" si="10"/>
        <v>99.866326096211154</v>
      </c>
    </row>
    <row r="428" spans="1:26" s="26" customFormat="1" hidden="1">
      <c r="A428" s="22" t="s">
        <v>228</v>
      </c>
      <c r="B428" s="22" t="s">
        <v>229</v>
      </c>
      <c r="C428" s="23" t="s">
        <v>576</v>
      </c>
      <c r="D428" s="24" t="s">
        <v>571</v>
      </c>
      <c r="E428" s="24" t="s">
        <v>426</v>
      </c>
      <c r="F428" s="24" t="s">
        <v>254</v>
      </c>
      <c r="G428" s="24" t="s">
        <v>253</v>
      </c>
      <c r="H428" s="24" t="s">
        <v>577</v>
      </c>
      <c r="I428" s="23" t="s">
        <v>576</v>
      </c>
      <c r="J428" s="25">
        <v>50</v>
      </c>
      <c r="K428" s="38"/>
      <c r="L428" s="38"/>
      <c r="M428" s="38"/>
      <c r="N428" s="38"/>
      <c r="O428" s="38"/>
      <c r="P428" s="38"/>
      <c r="Q428" s="38"/>
      <c r="R428" s="38">
        <v>-50</v>
      </c>
      <c r="S428" s="38"/>
      <c r="T428" s="38"/>
      <c r="U428" s="38"/>
      <c r="V428" s="38"/>
      <c r="W428" s="38"/>
      <c r="X428" s="39">
        <v>0</v>
      </c>
    </row>
    <row r="429" spans="1:26" s="26" customFormat="1">
      <c r="A429" s="22" t="s">
        <v>228</v>
      </c>
      <c r="B429" s="22" t="s">
        <v>229</v>
      </c>
      <c r="C429" s="45" t="s">
        <v>97</v>
      </c>
      <c r="D429" s="24" t="s">
        <v>571</v>
      </c>
      <c r="E429" s="24" t="s">
        <v>426</v>
      </c>
      <c r="F429" s="24" t="s">
        <v>254</v>
      </c>
      <c r="G429" s="24" t="s">
        <v>253</v>
      </c>
      <c r="H429" s="24" t="s">
        <v>98</v>
      </c>
      <c r="I429" s="23" t="s">
        <v>97</v>
      </c>
      <c r="J429" s="25">
        <v>860</v>
      </c>
      <c r="K429" s="38"/>
      <c r="L429" s="38"/>
      <c r="M429" s="38">
        <v>-90</v>
      </c>
      <c r="N429" s="38"/>
      <c r="O429" s="38"/>
      <c r="P429" s="38"/>
      <c r="Q429" s="38"/>
      <c r="R429" s="38">
        <v>1129</v>
      </c>
      <c r="S429" s="38"/>
      <c r="T429" s="38"/>
      <c r="U429" s="38"/>
      <c r="V429" s="38">
        <v>385</v>
      </c>
      <c r="W429" s="38"/>
      <c r="X429" s="53">
        <v>2284</v>
      </c>
      <c r="Y429" s="64">
        <v>2280.86</v>
      </c>
      <c r="Z429" s="56">
        <f t="shared" ref="Z429:Z463" si="11">Y429/X429*100</f>
        <v>99.862521891418567</v>
      </c>
    </row>
    <row r="430" spans="1:26" s="26" customFormat="1">
      <c r="A430" s="22" t="s">
        <v>228</v>
      </c>
      <c r="B430" s="22" t="s">
        <v>229</v>
      </c>
      <c r="C430" s="45" t="s">
        <v>255</v>
      </c>
      <c r="D430" s="24" t="s">
        <v>571</v>
      </c>
      <c r="E430" s="24" t="s">
        <v>426</v>
      </c>
      <c r="F430" s="24" t="s">
        <v>254</v>
      </c>
      <c r="G430" s="24" t="s">
        <v>253</v>
      </c>
      <c r="H430" s="24" t="s">
        <v>256</v>
      </c>
      <c r="I430" s="23" t="s">
        <v>255</v>
      </c>
      <c r="J430" s="25">
        <v>130</v>
      </c>
      <c r="K430" s="38"/>
      <c r="L430" s="38"/>
      <c r="M430" s="38">
        <v>90</v>
      </c>
      <c r="N430" s="38"/>
      <c r="O430" s="38"/>
      <c r="P430" s="38"/>
      <c r="Q430" s="38"/>
      <c r="R430" s="38"/>
      <c r="S430" s="38"/>
      <c r="T430" s="38"/>
      <c r="U430" s="38"/>
      <c r="V430" s="38">
        <v>-155</v>
      </c>
      <c r="W430" s="38"/>
      <c r="X430" s="53">
        <v>65</v>
      </c>
      <c r="Y430" s="64">
        <v>65</v>
      </c>
      <c r="Z430" s="56">
        <f t="shared" si="11"/>
        <v>100</v>
      </c>
    </row>
    <row r="431" spans="1:26" s="26" customFormat="1" ht="38.25">
      <c r="A431" s="22" t="s">
        <v>228</v>
      </c>
      <c r="B431" s="22" t="s">
        <v>229</v>
      </c>
      <c r="C431" s="45" t="s">
        <v>195</v>
      </c>
      <c r="D431" s="24" t="s">
        <v>571</v>
      </c>
      <c r="E431" s="24" t="s">
        <v>426</v>
      </c>
      <c r="F431" s="24" t="s">
        <v>196</v>
      </c>
      <c r="G431" s="24" t="s">
        <v>195</v>
      </c>
      <c r="H431" s="24" t="s">
        <v>423</v>
      </c>
      <c r="I431" s="23" t="s">
        <v>422</v>
      </c>
      <c r="J431" s="25">
        <v>0</v>
      </c>
      <c r="K431" s="38"/>
      <c r="L431" s="38"/>
      <c r="M431" s="38"/>
      <c r="N431" s="38"/>
      <c r="O431" s="38"/>
      <c r="P431" s="38"/>
      <c r="Q431" s="38"/>
      <c r="R431" s="38">
        <v>31.63</v>
      </c>
      <c r="S431" s="38"/>
      <c r="T431" s="38"/>
      <c r="U431" s="38"/>
      <c r="V431" s="38"/>
      <c r="W431" s="38"/>
      <c r="X431" s="53">
        <v>31.63</v>
      </c>
      <c r="Y431" s="64">
        <v>31.12</v>
      </c>
      <c r="Z431" s="56">
        <f t="shared" si="11"/>
        <v>98.387606702497635</v>
      </c>
    </row>
    <row r="432" spans="1:26" s="26" customFormat="1">
      <c r="A432" s="22" t="s">
        <v>228</v>
      </c>
      <c r="B432" s="22" t="s">
        <v>229</v>
      </c>
      <c r="C432" s="45" t="s">
        <v>97</v>
      </c>
      <c r="D432" s="24" t="s">
        <v>571</v>
      </c>
      <c r="E432" s="24" t="s">
        <v>426</v>
      </c>
      <c r="F432" s="24" t="s">
        <v>196</v>
      </c>
      <c r="G432" s="24" t="s">
        <v>195</v>
      </c>
      <c r="H432" s="24" t="s">
        <v>98</v>
      </c>
      <c r="I432" s="23" t="s">
        <v>97</v>
      </c>
      <c r="J432" s="25">
        <v>0</v>
      </c>
      <c r="K432" s="38"/>
      <c r="L432" s="38"/>
      <c r="M432" s="38"/>
      <c r="N432" s="38"/>
      <c r="O432" s="38"/>
      <c r="P432" s="38"/>
      <c r="Q432" s="38"/>
      <c r="R432" s="38">
        <v>31.63</v>
      </c>
      <c r="S432" s="38"/>
      <c r="T432" s="38"/>
      <c r="U432" s="38"/>
      <c r="V432" s="38"/>
      <c r="W432" s="38"/>
      <c r="X432" s="53">
        <v>31.63</v>
      </c>
      <c r="Y432" s="64">
        <v>31.12</v>
      </c>
      <c r="Z432" s="56">
        <f t="shared" si="11"/>
        <v>98.387606702497635</v>
      </c>
    </row>
    <row r="433" spans="1:27" s="16" customFormat="1">
      <c r="A433" s="12" t="s">
        <v>257</v>
      </c>
      <c r="B433" s="12" t="s">
        <v>258</v>
      </c>
      <c r="C433" s="43" t="s">
        <v>258</v>
      </c>
      <c r="D433" s="14" t="s">
        <v>259</v>
      </c>
      <c r="E433" s="14" t="s">
        <v>420</v>
      </c>
      <c r="F433" s="14" t="s">
        <v>421</v>
      </c>
      <c r="G433" s="14" t="s">
        <v>422</v>
      </c>
      <c r="H433" s="14" t="s">
        <v>423</v>
      </c>
      <c r="I433" s="13" t="s">
        <v>422</v>
      </c>
      <c r="J433" s="15">
        <v>77467.600000000006</v>
      </c>
      <c r="K433" s="34"/>
      <c r="L433" s="34"/>
      <c r="M433" s="34">
        <v>134.80000000000001</v>
      </c>
      <c r="N433" s="34"/>
      <c r="O433" s="34"/>
      <c r="P433" s="34"/>
      <c r="Q433" s="34"/>
      <c r="R433" s="34">
        <v>-703.3</v>
      </c>
      <c r="S433" s="34"/>
      <c r="T433" s="34"/>
      <c r="U433" s="34"/>
      <c r="V433" s="34">
        <v>3084.7</v>
      </c>
      <c r="W433" s="34">
        <v>-2311.5</v>
      </c>
      <c r="X433" s="51">
        <v>77672.3</v>
      </c>
      <c r="Y433" s="64">
        <v>76822.679999999993</v>
      </c>
      <c r="Z433" s="56">
        <f t="shared" si="11"/>
        <v>98.906148009007055</v>
      </c>
      <c r="AA433" s="60"/>
    </row>
    <row r="434" spans="1:27" s="21" customFormat="1">
      <c r="A434" s="17" t="s">
        <v>260</v>
      </c>
      <c r="B434" s="17" t="s">
        <v>261</v>
      </c>
      <c r="C434" s="44" t="s">
        <v>261</v>
      </c>
      <c r="D434" s="19" t="s">
        <v>259</v>
      </c>
      <c r="E434" s="19" t="s">
        <v>426</v>
      </c>
      <c r="F434" s="19" t="s">
        <v>421</v>
      </c>
      <c r="G434" s="19" t="s">
        <v>422</v>
      </c>
      <c r="H434" s="19" t="s">
        <v>423</v>
      </c>
      <c r="I434" s="18" t="s">
        <v>422</v>
      </c>
      <c r="J434" s="20">
        <v>1121.5</v>
      </c>
      <c r="K434" s="36"/>
      <c r="L434" s="36"/>
      <c r="M434" s="36">
        <v>0</v>
      </c>
      <c r="N434" s="36"/>
      <c r="O434" s="36"/>
      <c r="P434" s="36"/>
      <c r="Q434" s="36"/>
      <c r="R434" s="36"/>
      <c r="S434" s="36"/>
      <c r="T434" s="36"/>
      <c r="U434" s="36"/>
      <c r="V434" s="36">
        <v>67.2</v>
      </c>
      <c r="W434" s="36">
        <v>2.1</v>
      </c>
      <c r="X434" s="52">
        <v>1190.8</v>
      </c>
      <c r="Y434" s="65">
        <v>1190.67</v>
      </c>
      <c r="Z434" s="57">
        <f t="shared" si="11"/>
        <v>99.989082969432317</v>
      </c>
    </row>
    <row r="435" spans="1:27" s="26" customFormat="1">
      <c r="A435" s="22" t="s">
        <v>260</v>
      </c>
      <c r="B435" s="22" t="s">
        <v>261</v>
      </c>
      <c r="C435" s="45" t="s">
        <v>262</v>
      </c>
      <c r="D435" s="24" t="s">
        <v>259</v>
      </c>
      <c r="E435" s="24" t="s">
        <v>426</v>
      </c>
      <c r="F435" s="24" t="s">
        <v>263</v>
      </c>
      <c r="G435" s="24" t="s">
        <v>262</v>
      </c>
      <c r="H435" s="24" t="s">
        <v>423</v>
      </c>
      <c r="I435" s="23" t="s">
        <v>422</v>
      </c>
      <c r="J435" s="25">
        <v>1121.5</v>
      </c>
      <c r="K435" s="38"/>
      <c r="L435" s="38"/>
      <c r="M435" s="38">
        <v>0</v>
      </c>
      <c r="N435" s="38"/>
      <c r="O435" s="38"/>
      <c r="P435" s="38"/>
      <c r="Q435" s="38"/>
      <c r="R435" s="38"/>
      <c r="S435" s="38"/>
      <c r="T435" s="38"/>
      <c r="U435" s="38"/>
      <c r="V435" s="38">
        <v>67.2</v>
      </c>
      <c r="W435" s="38">
        <v>2.1</v>
      </c>
      <c r="X435" s="53">
        <v>1190.8</v>
      </c>
      <c r="Y435" s="64">
        <v>1190.67</v>
      </c>
      <c r="Z435" s="56">
        <f t="shared" si="11"/>
        <v>99.989082969432317</v>
      </c>
    </row>
    <row r="436" spans="1:27" s="26" customFormat="1" ht="38.25">
      <c r="A436" s="22" t="s">
        <v>260</v>
      </c>
      <c r="B436" s="22" t="s">
        <v>261</v>
      </c>
      <c r="C436" s="45" t="s">
        <v>267</v>
      </c>
      <c r="D436" s="24" t="s">
        <v>259</v>
      </c>
      <c r="E436" s="24" t="s">
        <v>426</v>
      </c>
      <c r="F436" s="24" t="s">
        <v>268</v>
      </c>
      <c r="G436" s="24" t="s">
        <v>267</v>
      </c>
      <c r="H436" s="24" t="s">
        <v>423</v>
      </c>
      <c r="I436" s="23" t="s">
        <v>422</v>
      </c>
      <c r="J436" s="25">
        <v>1121.5</v>
      </c>
      <c r="K436" s="38"/>
      <c r="L436" s="38"/>
      <c r="M436" s="38">
        <v>0</v>
      </c>
      <c r="N436" s="38"/>
      <c r="O436" s="38"/>
      <c r="P436" s="38"/>
      <c r="Q436" s="38"/>
      <c r="R436" s="38"/>
      <c r="S436" s="38"/>
      <c r="T436" s="38"/>
      <c r="U436" s="38"/>
      <c r="V436" s="38">
        <v>67.2</v>
      </c>
      <c r="W436" s="38">
        <v>2.1</v>
      </c>
      <c r="X436" s="53">
        <v>1190.8</v>
      </c>
      <c r="Y436" s="64">
        <v>1190.67</v>
      </c>
      <c r="Z436" s="56">
        <f t="shared" si="11"/>
        <v>99.989082969432317</v>
      </c>
    </row>
    <row r="437" spans="1:27" s="26" customFormat="1">
      <c r="A437" s="22" t="s">
        <v>260</v>
      </c>
      <c r="B437" s="22" t="s">
        <v>261</v>
      </c>
      <c r="C437" s="45" t="s">
        <v>212</v>
      </c>
      <c r="D437" s="24" t="s">
        <v>259</v>
      </c>
      <c r="E437" s="24" t="s">
        <v>426</v>
      </c>
      <c r="F437" s="24" t="s">
        <v>268</v>
      </c>
      <c r="G437" s="24" t="s">
        <v>267</v>
      </c>
      <c r="H437" s="24" t="s">
        <v>213</v>
      </c>
      <c r="I437" s="23" t="s">
        <v>212</v>
      </c>
      <c r="J437" s="25">
        <v>0</v>
      </c>
      <c r="K437" s="38"/>
      <c r="L437" s="38"/>
      <c r="M437" s="38">
        <v>524</v>
      </c>
      <c r="N437" s="38"/>
      <c r="O437" s="38"/>
      <c r="P437" s="38"/>
      <c r="Q437" s="38"/>
      <c r="R437" s="38"/>
      <c r="S437" s="38"/>
      <c r="T437" s="38"/>
      <c r="U437" s="38"/>
      <c r="V437" s="38">
        <v>67.2</v>
      </c>
      <c r="W437" s="38">
        <v>-42.3</v>
      </c>
      <c r="X437" s="53">
        <v>548.9</v>
      </c>
      <c r="Y437" s="64">
        <v>548.79999999999995</v>
      </c>
      <c r="Z437" s="56">
        <f t="shared" si="11"/>
        <v>99.981781745308794</v>
      </c>
    </row>
    <row r="438" spans="1:27" s="26" customFormat="1" ht="38.25">
      <c r="A438" s="22" t="s">
        <v>260</v>
      </c>
      <c r="B438" s="22" t="s">
        <v>261</v>
      </c>
      <c r="C438" s="45" t="s">
        <v>446</v>
      </c>
      <c r="D438" s="24" t="s">
        <v>259</v>
      </c>
      <c r="E438" s="24" t="s">
        <v>426</v>
      </c>
      <c r="F438" s="24" t="s">
        <v>268</v>
      </c>
      <c r="G438" s="24" t="s">
        <v>267</v>
      </c>
      <c r="H438" s="24" t="s">
        <v>447</v>
      </c>
      <c r="I438" s="23" t="s">
        <v>446</v>
      </c>
      <c r="J438" s="25">
        <v>1121.5</v>
      </c>
      <c r="K438" s="38"/>
      <c r="L438" s="38"/>
      <c r="M438" s="38">
        <v>-524</v>
      </c>
      <c r="N438" s="38"/>
      <c r="O438" s="38"/>
      <c r="P438" s="38"/>
      <c r="Q438" s="38"/>
      <c r="R438" s="38"/>
      <c r="S438" s="38"/>
      <c r="T438" s="38"/>
      <c r="U438" s="38"/>
      <c r="V438" s="38"/>
      <c r="W438" s="38">
        <v>44.4</v>
      </c>
      <c r="X438" s="53">
        <v>641.9</v>
      </c>
      <c r="Y438" s="64">
        <v>641.87</v>
      </c>
      <c r="Z438" s="56">
        <f t="shared" si="11"/>
        <v>99.995326374824742</v>
      </c>
    </row>
    <row r="439" spans="1:27" s="21" customFormat="1">
      <c r="A439" s="17" t="s">
        <v>269</v>
      </c>
      <c r="B439" s="17" t="s">
        <v>270</v>
      </c>
      <c r="C439" s="44" t="s">
        <v>270</v>
      </c>
      <c r="D439" s="19" t="s">
        <v>259</v>
      </c>
      <c r="E439" s="19" t="s">
        <v>438</v>
      </c>
      <c r="F439" s="19" t="s">
        <v>421</v>
      </c>
      <c r="G439" s="19" t="s">
        <v>422</v>
      </c>
      <c r="H439" s="19" t="s">
        <v>423</v>
      </c>
      <c r="I439" s="18" t="s">
        <v>422</v>
      </c>
      <c r="J439" s="20">
        <v>51778.2</v>
      </c>
      <c r="K439" s="36"/>
      <c r="L439" s="36"/>
      <c r="M439" s="36">
        <v>69</v>
      </c>
      <c r="N439" s="36"/>
      <c r="O439" s="36"/>
      <c r="P439" s="36"/>
      <c r="Q439" s="36"/>
      <c r="R439" s="36">
        <v>-2123.8000000000002</v>
      </c>
      <c r="S439" s="36"/>
      <c r="T439" s="36"/>
      <c r="U439" s="36"/>
      <c r="V439" s="36">
        <v>631.79999999999995</v>
      </c>
      <c r="W439" s="36">
        <v>-1965</v>
      </c>
      <c r="X439" s="52">
        <v>48390.2</v>
      </c>
      <c r="Y439" s="65">
        <v>47619.78</v>
      </c>
      <c r="Z439" s="57">
        <f t="shared" si="11"/>
        <v>98.407900773297072</v>
      </c>
    </row>
    <row r="440" spans="1:27" s="26" customFormat="1">
      <c r="A440" s="22" t="s">
        <v>269</v>
      </c>
      <c r="B440" s="22" t="s">
        <v>270</v>
      </c>
      <c r="C440" s="45" t="s">
        <v>271</v>
      </c>
      <c r="D440" s="24" t="s">
        <v>259</v>
      </c>
      <c r="E440" s="24" t="s">
        <v>438</v>
      </c>
      <c r="F440" s="24" t="s">
        <v>272</v>
      </c>
      <c r="G440" s="24" t="s">
        <v>271</v>
      </c>
      <c r="H440" s="24" t="s">
        <v>423</v>
      </c>
      <c r="I440" s="23" t="s">
        <v>422</v>
      </c>
      <c r="J440" s="25">
        <v>0</v>
      </c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>
        <v>233.9</v>
      </c>
      <c r="W440" s="38">
        <v>175.3</v>
      </c>
      <c r="X440" s="53">
        <v>409.2</v>
      </c>
      <c r="Y440" s="64">
        <v>233.81</v>
      </c>
      <c r="Z440" s="56">
        <f t="shared" si="11"/>
        <v>57.138318670576737</v>
      </c>
    </row>
    <row r="441" spans="1:27" s="26" customFormat="1">
      <c r="A441" s="22" t="s">
        <v>269</v>
      </c>
      <c r="B441" s="22" t="s">
        <v>270</v>
      </c>
      <c r="C441" s="45" t="s">
        <v>273</v>
      </c>
      <c r="D441" s="24" t="s">
        <v>259</v>
      </c>
      <c r="E441" s="24" t="s">
        <v>438</v>
      </c>
      <c r="F441" s="24" t="s">
        <v>274</v>
      </c>
      <c r="G441" s="24" t="s">
        <v>273</v>
      </c>
      <c r="H441" s="24" t="s">
        <v>423</v>
      </c>
      <c r="I441" s="23" t="s">
        <v>422</v>
      </c>
      <c r="J441" s="25">
        <v>0</v>
      </c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>
        <v>233.9</v>
      </c>
      <c r="W441" s="38">
        <v>175.3</v>
      </c>
      <c r="X441" s="53">
        <v>409.2</v>
      </c>
      <c r="Y441" s="64">
        <v>233.81</v>
      </c>
      <c r="Z441" s="56">
        <f t="shared" si="11"/>
        <v>57.138318670576737</v>
      </c>
    </row>
    <row r="442" spans="1:27" s="26" customFormat="1">
      <c r="A442" s="22" t="s">
        <v>269</v>
      </c>
      <c r="B442" s="22" t="s">
        <v>270</v>
      </c>
      <c r="C442" s="45" t="s">
        <v>275</v>
      </c>
      <c r="D442" s="24" t="s">
        <v>259</v>
      </c>
      <c r="E442" s="24" t="s">
        <v>438</v>
      </c>
      <c r="F442" s="24" t="s">
        <v>276</v>
      </c>
      <c r="G442" s="24" t="s">
        <v>275</v>
      </c>
      <c r="H442" s="24" t="s">
        <v>423</v>
      </c>
      <c r="I442" s="23" t="s">
        <v>422</v>
      </c>
      <c r="J442" s="25">
        <v>0</v>
      </c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>
        <v>233.9</v>
      </c>
      <c r="W442" s="38">
        <v>175.3</v>
      </c>
      <c r="X442" s="53">
        <v>409.2</v>
      </c>
      <c r="Y442" s="64">
        <v>233.81</v>
      </c>
      <c r="Z442" s="56">
        <f t="shared" si="11"/>
        <v>57.138318670576737</v>
      </c>
    </row>
    <row r="443" spans="1:27" s="26" customFormat="1" ht="25.5">
      <c r="A443" s="22" t="s">
        <v>269</v>
      </c>
      <c r="B443" s="22" t="s">
        <v>270</v>
      </c>
      <c r="C443" s="45" t="s">
        <v>277</v>
      </c>
      <c r="D443" s="24" t="s">
        <v>259</v>
      </c>
      <c r="E443" s="24" t="s">
        <v>438</v>
      </c>
      <c r="F443" s="24" t="s">
        <v>276</v>
      </c>
      <c r="G443" s="24" t="s">
        <v>275</v>
      </c>
      <c r="H443" s="24" t="s">
        <v>278</v>
      </c>
      <c r="I443" s="23" t="s">
        <v>277</v>
      </c>
      <c r="J443" s="25">
        <v>0</v>
      </c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>
        <v>233.9</v>
      </c>
      <c r="W443" s="38">
        <v>175.3</v>
      </c>
      <c r="X443" s="53">
        <v>409.2</v>
      </c>
      <c r="Y443" s="64">
        <v>233.81</v>
      </c>
      <c r="Z443" s="56">
        <f t="shared" si="11"/>
        <v>57.138318670576737</v>
      </c>
    </row>
    <row r="444" spans="1:27" s="26" customFormat="1">
      <c r="A444" s="22" t="s">
        <v>269</v>
      </c>
      <c r="B444" s="22" t="s">
        <v>270</v>
      </c>
      <c r="C444" s="45" t="s">
        <v>217</v>
      </c>
      <c r="D444" s="24" t="s">
        <v>259</v>
      </c>
      <c r="E444" s="24" t="s">
        <v>438</v>
      </c>
      <c r="F444" s="24" t="s">
        <v>218</v>
      </c>
      <c r="G444" s="24" t="s">
        <v>217</v>
      </c>
      <c r="H444" s="24" t="s">
        <v>423</v>
      </c>
      <c r="I444" s="23" t="s">
        <v>422</v>
      </c>
      <c r="J444" s="25">
        <v>46725.7</v>
      </c>
      <c r="K444" s="38"/>
      <c r="L444" s="38"/>
      <c r="M444" s="38"/>
      <c r="N444" s="38"/>
      <c r="O444" s="38"/>
      <c r="P444" s="38"/>
      <c r="Q444" s="38"/>
      <c r="R444" s="38">
        <v>-38.1</v>
      </c>
      <c r="S444" s="38"/>
      <c r="T444" s="38"/>
      <c r="U444" s="38"/>
      <c r="V444" s="38"/>
      <c r="W444" s="38">
        <v>-2007</v>
      </c>
      <c r="X444" s="53">
        <v>44680.6</v>
      </c>
      <c r="Y444" s="64">
        <v>44513.42</v>
      </c>
      <c r="Z444" s="56">
        <f t="shared" si="11"/>
        <v>99.625833135633812</v>
      </c>
    </row>
    <row r="445" spans="1:27" s="26" customFormat="1" ht="25.5">
      <c r="A445" s="22" t="s">
        <v>269</v>
      </c>
      <c r="B445" s="22" t="s">
        <v>270</v>
      </c>
      <c r="C445" s="45" t="s">
        <v>279</v>
      </c>
      <c r="D445" s="24" t="s">
        <v>259</v>
      </c>
      <c r="E445" s="24" t="s">
        <v>438</v>
      </c>
      <c r="F445" s="24" t="s">
        <v>280</v>
      </c>
      <c r="G445" s="24" t="s">
        <v>279</v>
      </c>
      <c r="H445" s="24" t="s">
        <v>423</v>
      </c>
      <c r="I445" s="23" t="s">
        <v>422</v>
      </c>
      <c r="J445" s="25">
        <v>45957</v>
      </c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>
        <v>-2007</v>
      </c>
      <c r="X445" s="53">
        <v>43950</v>
      </c>
      <c r="Y445" s="64">
        <v>43804.1</v>
      </c>
      <c r="Z445" s="56">
        <f t="shared" si="11"/>
        <v>99.668031854379976</v>
      </c>
    </row>
    <row r="446" spans="1:27" s="26" customFormat="1" ht="38.25">
      <c r="A446" s="22" t="s">
        <v>269</v>
      </c>
      <c r="B446" s="22" t="s">
        <v>270</v>
      </c>
      <c r="C446" s="45" t="s">
        <v>281</v>
      </c>
      <c r="D446" s="24" t="s">
        <v>259</v>
      </c>
      <c r="E446" s="24" t="s">
        <v>438</v>
      </c>
      <c r="F446" s="24" t="s">
        <v>282</v>
      </c>
      <c r="G446" s="24" t="s">
        <v>281</v>
      </c>
      <c r="H446" s="24" t="s">
        <v>423</v>
      </c>
      <c r="I446" s="23" t="s">
        <v>422</v>
      </c>
      <c r="J446" s="25">
        <v>45055.9</v>
      </c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>
        <v>-1752.9</v>
      </c>
      <c r="X446" s="53">
        <v>43303</v>
      </c>
      <c r="Y446" s="64">
        <v>43161.05</v>
      </c>
      <c r="Z446" s="56">
        <f t="shared" si="11"/>
        <v>99.672193612451792</v>
      </c>
    </row>
    <row r="447" spans="1:27" s="26" customFormat="1" ht="51">
      <c r="A447" s="22" t="s">
        <v>269</v>
      </c>
      <c r="B447" s="22" t="s">
        <v>270</v>
      </c>
      <c r="C447" s="45" t="s">
        <v>507</v>
      </c>
      <c r="D447" s="24" t="s">
        <v>259</v>
      </c>
      <c r="E447" s="24" t="s">
        <v>438</v>
      </c>
      <c r="F447" s="24" t="s">
        <v>282</v>
      </c>
      <c r="G447" s="24" t="s">
        <v>281</v>
      </c>
      <c r="H447" s="24" t="s">
        <v>508</v>
      </c>
      <c r="I447" s="23" t="s">
        <v>507</v>
      </c>
      <c r="J447" s="25">
        <v>45055.9</v>
      </c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>
        <v>-1752.9</v>
      </c>
      <c r="X447" s="53">
        <v>43303</v>
      </c>
      <c r="Y447" s="64">
        <v>43161.05</v>
      </c>
      <c r="Z447" s="56">
        <f t="shared" si="11"/>
        <v>99.672193612451792</v>
      </c>
    </row>
    <row r="448" spans="1:27" s="26" customFormat="1" ht="25.5">
      <c r="A448" s="22" t="s">
        <v>269</v>
      </c>
      <c r="B448" s="22" t="s">
        <v>270</v>
      </c>
      <c r="C448" s="45" t="s">
        <v>283</v>
      </c>
      <c r="D448" s="24" t="s">
        <v>259</v>
      </c>
      <c r="E448" s="24" t="s">
        <v>438</v>
      </c>
      <c r="F448" s="24" t="s">
        <v>284</v>
      </c>
      <c r="G448" s="24" t="s">
        <v>283</v>
      </c>
      <c r="H448" s="24" t="s">
        <v>423</v>
      </c>
      <c r="I448" s="23" t="s">
        <v>422</v>
      </c>
      <c r="J448" s="25">
        <v>901.1</v>
      </c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>
        <v>-254.1</v>
      </c>
      <c r="X448" s="53">
        <v>647</v>
      </c>
      <c r="Y448" s="64">
        <v>643.04999999999995</v>
      </c>
      <c r="Z448" s="56">
        <f t="shared" si="11"/>
        <v>99.389489953632136</v>
      </c>
    </row>
    <row r="449" spans="1:26" s="26" customFormat="1" ht="51">
      <c r="A449" s="22" t="s">
        <v>269</v>
      </c>
      <c r="B449" s="22" t="s">
        <v>270</v>
      </c>
      <c r="C449" s="45" t="s">
        <v>507</v>
      </c>
      <c r="D449" s="24" t="s">
        <v>259</v>
      </c>
      <c r="E449" s="24" t="s">
        <v>438</v>
      </c>
      <c r="F449" s="24" t="s">
        <v>284</v>
      </c>
      <c r="G449" s="24" t="s">
        <v>283</v>
      </c>
      <c r="H449" s="24" t="s">
        <v>508</v>
      </c>
      <c r="I449" s="23" t="s">
        <v>507</v>
      </c>
      <c r="J449" s="25">
        <v>901.1</v>
      </c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>
        <v>-254.1</v>
      </c>
      <c r="X449" s="53">
        <v>647</v>
      </c>
      <c r="Y449" s="64">
        <v>643.04999999999995</v>
      </c>
      <c r="Z449" s="56">
        <f t="shared" si="11"/>
        <v>99.389489953632136</v>
      </c>
    </row>
    <row r="450" spans="1:26" s="26" customFormat="1" ht="25.5">
      <c r="A450" s="22" t="s">
        <v>269</v>
      </c>
      <c r="B450" s="22" t="s">
        <v>270</v>
      </c>
      <c r="C450" s="45" t="s">
        <v>285</v>
      </c>
      <c r="D450" s="24" t="s">
        <v>259</v>
      </c>
      <c r="E450" s="24" t="s">
        <v>438</v>
      </c>
      <c r="F450" s="24" t="s">
        <v>286</v>
      </c>
      <c r="G450" s="24" t="s">
        <v>285</v>
      </c>
      <c r="H450" s="24" t="s">
        <v>423</v>
      </c>
      <c r="I450" s="23" t="s">
        <v>422</v>
      </c>
      <c r="J450" s="25">
        <v>768.7</v>
      </c>
      <c r="K450" s="38"/>
      <c r="L450" s="38"/>
      <c r="M450" s="38"/>
      <c r="N450" s="38"/>
      <c r="O450" s="38"/>
      <c r="P450" s="38"/>
      <c r="Q450" s="38"/>
      <c r="R450" s="38">
        <v>-38.1</v>
      </c>
      <c r="S450" s="38"/>
      <c r="T450" s="38"/>
      <c r="U450" s="38"/>
      <c r="V450" s="38"/>
      <c r="W450" s="38"/>
      <c r="X450" s="53">
        <v>730.6</v>
      </c>
      <c r="Y450" s="64">
        <v>709.32</v>
      </c>
      <c r="Z450" s="56">
        <f t="shared" si="11"/>
        <v>97.087325485901999</v>
      </c>
    </row>
    <row r="451" spans="1:26" s="26" customFormat="1" ht="25.5">
      <c r="A451" s="22" t="s">
        <v>269</v>
      </c>
      <c r="B451" s="22" t="s">
        <v>270</v>
      </c>
      <c r="C451" s="45" t="s">
        <v>287</v>
      </c>
      <c r="D451" s="24" t="s">
        <v>259</v>
      </c>
      <c r="E451" s="24" t="s">
        <v>438</v>
      </c>
      <c r="F451" s="24" t="s">
        <v>288</v>
      </c>
      <c r="G451" s="24" t="s">
        <v>287</v>
      </c>
      <c r="H451" s="24" t="s">
        <v>423</v>
      </c>
      <c r="I451" s="23" t="s">
        <v>422</v>
      </c>
      <c r="J451" s="25">
        <v>120</v>
      </c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53">
        <v>120</v>
      </c>
      <c r="Y451" s="64">
        <v>98.72</v>
      </c>
      <c r="Z451" s="56">
        <f t="shared" si="11"/>
        <v>82.266666666666666</v>
      </c>
    </row>
    <row r="452" spans="1:26" s="26" customFormat="1">
      <c r="A452" s="22" t="s">
        <v>269</v>
      </c>
      <c r="B452" s="22" t="s">
        <v>270</v>
      </c>
      <c r="C452" s="45" t="s">
        <v>212</v>
      </c>
      <c r="D452" s="24" t="s">
        <v>259</v>
      </c>
      <c r="E452" s="24" t="s">
        <v>438</v>
      </c>
      <c r="F452" s="24" t="s">
        <v>288</v>
      </c>
      <c r="G452" s="24" t="s">
        <v>287</v>
      </c>
      <c r="H452" s="24" t="s">
        <v>213</v>
      </c>
      <c r="I452" s="23" t="s">
        <v>212</v>
      </c>
      <c r="J452" s="25">
        <v>120</v>
      </c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53">
        <v>120</v>
      </c>
      <c r="Y452" s="64">
        <v>98.72</v>
      </c>
      <c r="Z452" s="56">
        <f t="shared" si="11"/>
        <v>82.266666666666666</v>
      </c>
    </row>
    <row r="453" spans="1:26" s="26" customFormat="1" ht="25.5">
      <c r="A453" s="22" t="s">
        <v>269</v>
      </c>
      <c r="B453" s="22" t="s">
        <v>270</v>
      </c>
      <c r="C453" s="45" t="s">
        <v>289</v>
      </c>
      <c r="D453" s="24" t="s">
        <v>259</v>
      </c>
      <c r="E453" s="24" t="s">
        <v>438</v>
      </c>
      <c r="F453" s="24" t="s">
        <v>290</v>
      </c>
      <c r="G453" s="24" t="s">
        <v>289</v>
      </c>
      <c r="H453" s="24" t="s">
        <v>423</v>
      </c>
      <c r="I453" s="23" t="s">
        <v>422</v>
      </c>
      <c r="J453" s="25">
        <v>15</v>
      </c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53">
        <v>15</v>
      </c>
      <c r="Y453" s="64">
        <v>15</v>
      </c>
      <c r="Z453" s="56">
        <f t="shared" si="11"/>
        <v>100</v>
      </c>
    </row>
    <row r="454" spans="1:26" s="26" customFormat="1">
      <c r="A454" s="22" t="s">
        <v>269</v>
      </c>
      <c r="B454" s="22" t="s">
        <v>270</v>
      </c>
      <c r="C454" s="45" t="s">
        <v>212</v>
      </c>
      <c r="D454" s="24" t="s">
        <v>259</v>
      </c>
      <c r="E454" s="24" t="s">
        <v>438</v>
      </c>
      <c r="F454" s="24" t="s">
        <v>290</v>
      </c>
      <c r="G454" s="24" t="s">
        <v>289</v>
      </c>
      <c r="H454" s="24" t="s">
        <v>213</v>
      </c>
      <c r="I454" s="23" t="s">
        <v>212</v>
      </c>
      <c r="J454" s="25">
        <v>15</v>
      </c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53">
        <v>15</v>
      </c>
      <c r="Y454" s="64">
        <v>15</v>
      </c>
      <c r="Z454" s="56">
        <f t="shared" si="11"/>
        <v>100</v>
      </c>
    </row>
    <row r="455" spans="1:26" s="26" customFormat="1" ht="38.25">
      <c r="A455" s="22" t="s">
        <v>269</v>
      </c>
      <c r="B455" s="22" t="s">
        <v>270</v>
      </c>
      <c r="C455" s="45" t="s">
        <v>291</v>
      </c>
      <c r="D455" s="24" t="s">
        <v>259</v>
      </c>
      <c r="E455" s="24" t="s">
        <v>438</v>
      </c>
      <c r="F455" s="24" t="s">
        <v>292</v>
      </c>
      <c r="G455" s="24" t="s">
        <v>291</v>
      </c>
      <c r="H455" s="24" t="s">
        <v>423</v>
      </c>
      <c r="I455" s="23" t="s">
        <v>422</v>
      </c>
      <c r="J455" s="25">
        <v>10</v>
      </c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53">
        <v>10</v>
      </c>
      <c r="Y455" s="64">
        <v>10</v>
      </c>
      <c r="Z455" s="56">
        <f t="shared" si="11"/>
        <v>100</v>
      </c>
    </row>
    <row r="456" spans="1:26" s="26" customFormat="1">
      <c r="A456" s="22" t="s">
        <v>269</v>
      </c>
      <c r="B456" s="22" t="s">
        <v>270</v>
      </c>
      <c r="C456" s="45" t="s">
        <v>212</v>
      </c>
      <c r="D456" s="24" t="s">
        <v>259</v>
      </c>
      <c r="E456" s="24" t="s">
        <v>438</v>
      </c>
      <c r="F456" s="24" t="s">
        <v>292</v>
      </c>
      <c r="G456" s="24" t="s">
        <v>291</v>
      </c>
      <c r="H456" s="24" t="s">
        <v>213</v>
      </c>
      <c r="I456" s="23" t="s">
        <v>212</v>
      </c>
      <c r="J456" s="25">
        <v>10</v>
      </c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53">
        <v>10</v>
      </c>
      <c r="Y456" s="64">
        <v>10</v>
      </c>
      <c r="Z456" s="56">
        <f t="shared" si="11"/>
        <v>100</v>
      </c>
    </row>
    <row r="457" spans="1:26" s="26" customFormat="1" ht="38.25">
      <c r="A457" s="22" t="s">
        <v>269</v>
      </c>
      <c r="B457" s="22" t="s">
        <v>270</v>
      </c>
      <c r="C457" s="45" t="s">
        <v>293</v>
      </c>
      <c r="D457" s="24" t="s">
        <v>259</v>
      </c>
      <c r="E457" s="24" t="s">
        <v>438</v>
      </c>
      <c r="F457" s="24" t="s">
        <v>294</v>
      </c>
      <c r="G457" s="24" t="s">
        <v>293</v>
      </c>
      <c r="H457" s="24" t="s">
        <v>423</v>
      </c>
      <c r="I457" s="23" t="s">
        <v>422</v>
      </c>
      <c r="J457" s="25">
        <v>623.70000000000005</v>
      </c>
      <c r="K457" s="38"/>
      <c r="L457" s="38"/>
      <c r="M457" s="38"/>
      <c r="N457" s="38"/>
      <c r="O457" s="38"/>
      <c r="P457" s="38"/>
      <c r="Q457" s="38"/>
      <c r="R457" s="38">
        <v>-38.1</v>
      </c>
      <c r="S457" s="38"/>
      <c r="T457" s="38"/>
      <c r="U457" s="38"/>
      <c r="V457" s="38"/>
      <c r="W457" s="38"/>
      <c r="X457" s="53">
        <v>585.6</v>
      </c>
      <c r="Y457" s="64">
        <v>585.6</v>
      </c>
      <c r="Z457" s="56">
        <f t="shared" si="11"/>
        <v>100</v>
      </c>
    </row>
    <row r="458" spans="1:26" s="26" customFormat="1">
      <c r="A458" s="22" t="s">
        <v>269</v>
      </c>
      <c r="B458" s="22" t="s">
        <v>270</v>
      </c>
      <c r="C458" s="45" t="s">
        <v>212</v>
      </c>
      <c r="D458" s="24" t="s">
        <v>259</v>
      </c>
      <c r="E458" s="24" t="s">
        <v>438</v>
      </c>
      <c r="F458" s="24" t="s">
        <v>294</v>
      </c>
      <c r="G458" s="24" t="s">
        <v>293</v>
      </c>
      <c r="H458" s="24" t="s">
        <v>213</v>
      </c>
      <c r="I458" s="23" t="s">
        <v>212</v>
      </c>
      <c r="J458" s="25">
        <v>623.70000000000005</v>
      </c>
      <c r="K458" s="38"/>
      <c r="L458" s="38"/>
      <c r="M458" s="38"/>
      <c r="N458" s="38"/>
      <c r="O458" s="38"/>
      <c r="P458" s="38"/>
      <c r="Q458" s="38"/>
      <c r="R458" s="38">
        <v>-38.1</v>
      </c>
      <c r="S458" s="38"/>
      <c r="T458" s="38"/>
      <c r="U458" s="38"/>
      <c r="V458" s="38"/>
      <c r="W458" s="38"/>
      <c r="X458" s="53">
        <v>585.6</v>
      </c>
      <c r="Y458" s="64">
        <v>585.6</v>
      </c>
      <c r="Z458" s="56">
        <f t="shared" si="11"/>
        <v>100</v>
      </c>
    </row>
    <row r="459" spans="1:26" s="26" customFormat="1">
      <c r="A459" s="22" t="s">
        <v>269</v>
      </c>
      <c r="B459" s="22" t="s">
        <v>270</v>
      </c>
      <c r="C459" s="45" t="s">
        <v>458</v>
      </c>
      <c r="D459" s="24" t="s">
        <v>259</v>
      </c>
      <c r="E459" s="24" t="s">
        <v>438</v>
      </c>
      <c r="F459" s="24" t="s">
        <v>459</v>
      </c>
      <c r="G459" s="24" t="s">
        <v>458</v>
      </c>
      <c r="H459" s="24" t="s">
        <v>423</v>
      </c>
      <c r="I459" s="23" t="s">
        <v>422</v>
      </c>
      <c r="J459" s="25">
        <v>0</v>
      </c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>
        <v>267.5</v>
      </c>
      <c r="W459" s="38">
        <v>200.7</v>
      </c>
      <c r="X459" s="53">
        <v>468.2</v>
      </c>
      <c r="Y459" s="64">
        <v>267.49</v>
      </c>
      <c r="Z459" s="56">
        <f t="shared" si="11"/>
        <v>57.131567706108498</v>
      </c>
    </row>
    <row r="460" spans="1:26" s="26" customFormat="1">
      <c r="A460" s="22" t="s">
        <v>269</v>
      </c>
      <c r="B460" s="22" t="s">
        <v>270</v>
      </c>
      <c r="C460" s="45" t="s">
        <v>295</v>
      </c>
      <c r="D460" s="24" t="s">
        <v>259</v>
      </c>
      <c r="E460" s="24" t="s">
        <v>438</v>
      </c>
      <c r="F460" s="24" t="s">
        <v>296</v>
      </c>
      <c r="G460" s="24" t="s">
        <v>295</v>
      </c>
      <c r="H460" s="24" t="s">
        <v>423</v>
      </c>
      <c r="I460" s="23" t="s">
        <v>422</v>
      </c>
      <c r="J460" s="25">
        <v>0</v>
      </c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>
        <v>267.5</v>
      </c>
      <c r="W460" s="38">
        <v>200.7</v>
      </c>
      <c r="X460" s="53">
        <v>468.2</v>
      </c>
      <c r="Y460" s="64">
        <v>267.49</v>
      </c>
      <c r="Z460" s="56">
        <f t="shared" si="11"/>
        <v>57.131567706108498</v>
      </c>
    </row>
    <row r="461" spans="1:26" s="26" customFormat="1" ht="25.5">
      <c r="A461" s="22" t="s">
        <v>269</v>
      </c>
      <c r="B461" s="22" t="s">
        <v>270</v>
      </c>
      <c r="C461" s="45" t="s">
        <v>277</v>
      </c>
      <c r="D461" s="24" t="s">
        <v>259</v>
      </c>
      <c r="E461" s="24" t="s">
        <v>438</v>
      </c>
      <c r="F461" s="24" t="s">
        <v>296</v>
      </c>
      <c r="G461" s="24" t="s">
        <v>295</v>
      </c>
      <c r="H461" s="24" t="s">
        <v>278</v>
      </c>
      <c r="I461" s="23" t="s">
        <v>277</v>
      </c>
      <c r="J461" s="25">
        <v>0</v>
      </c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>
        <v>267.5</v>
      </c>
      <c r="W461" s="38">
        <v>200.7</v>
      </c>
      <c r="X461" s="53">
        <v>468.2</v>
      </c>
      <c r="Y461" s="64">
        <v>267.49</v>
      </c>
      <c r="Z461" s="56">
        <f t="shared" si="11"/>
        <v>57.131567706108498</v>
      </c>
    </row>
    <row r="462" spans="1:26" s="26" customFormat="1">
      <c r="A462" s="22" t="s">
        <v>269</v>
      </c>
      <c r="B462" s="22" t="s">
        <v>270</v>
      </c>
      <c r="C462" s="45" t="s">
        <v>542</v>
      </c>
      <c r="D462" s="24" t="s">
        <v>259</v>
      </c>
      <c r="E462" s="24" t="s">
        <v>438</v>
      </c>
      <c r="F462" s="24" t="s">
        <v>543</v>
      </c>
      <c r="G462" s="24" t="s">
        <v>542</v>
      </c>
      <c r="H462" s="24" t="s">
        <v>423</v>
      </c>
      <c r="I462" s="23" t="s">
        <v>422</v>
      </c>
      <c r="J462" s="25">
        <v>5052.5</v>
      </c>
      <c r="K462" s="38"/>
      <c r="L462" s="38"/>
      <c r="M462" s="38">
        <v>69</v>
      </c>
      <c r="N462" s="38"/>
      <c r="O462" s="38"/>
      <c r="P462" s="38"/>
      <c r="Q462" s="38"/>
      <c r="R462" s="38">
        <v>-2085.6999999999998</v>
      </c>
      <c r="S462" s="38"/>
      <c r="T462" s="38"/>
      <c r="U462" s="38"/>
      <c r="V462" s="38">
        <v>130.4</v>
      </c>
      <c r="W462" s="38">
        <v>-334</v>
      </c>
      <c r="X462" s="53">
        <v>2832.2</v>
      </c>
      <c r="Y462" s="64">
        <v>2605.06</v>
      </c>
      <c r="Z462" s="56">
        <f t="shared" si="11"/>
        <v>91.980086152107916</v>
      </c>
    </row>
    <row r="463" spans="1:26" s="26" customFormat="1" ht="38.25">
      <c r="A463" s="22" t="s">
        <v>269</v>
      </c>
      <c r="B463" s="22" t="s">
        <v>270</v>
      </c>
      <c r="C463" s="45" t="s">
        <v>193</v>
      </c>
      <c r="D463" s="24" t="s">
        <v>259</v>
      </c>
      <c r="E463" s="24" t="s">
        <v>438</v>
      </c>
      <c r="F463" s="24" t="s">
        <v>194</v>
      </c>
      <c r="G463" s="24" t="s">
        <v>193</v>
      </c>
      <c r="H463" s="24" t="s">
        <v>423</v>
      </c>
      <c r="I463" s="23" t="s">
        <v>422</v>
      </c>
      <c r="J463" s="25">
        <v>13.1</v>
      </c>
      <c r="K463" s="38"/>
      <c r="L463" s="38"/>
      <c r="M463" s="38"/>
      <c r="N463" s="38"/>
      <c r="O463" s="38"/>
      <c r="P463" s="38"/>
      <c r="Q463" s="38"/>
      <c r="R463" s="38">
        <v>0</v>
      </c>
      <c r="S463" s="38"/>
      <c r="T463" s="38"/>
      <c r="U463" s="38"/>
      <c r="V463" s="38"/>
      <c r="W463" s="38"/>
      <c r="X463" s="53">
        <v>13.1</v>
      </c>
      <c r="Y463" s="64">
        <v>13.08</v>
      </c>
      <c r="Z463" s="56">
        <f t="shared" si="11"/>
        <v>99.84732824427482</v>
      </c>
    </row>
    <row r="464" spans="1:26" s="26" customFormat="1" hidden="1">
      <c r="A464" s="22" t="s">
        <v>269</v>
      </c>
      <c r="B464" s="22" t="s">
        <v>270</v>
      </c>
      <c r="C464" s="23" t="s">
        <v>212</v>
      </c>
      <c r="D464" s="24" t="s">
        <v>259</v>
      </c>
      <c r="E464" s="24" t="s">
        <v>438</v>
      </c>
      <c r="F464" s="24" t="s">
        <v>194</v>
      </c>
      <c r="G464" s="24" t="s">
        <v>193</v>
      </c>
      <c r="H464" s="24" t="s">
        <v>213</v>
      </c>
      <c r="I464" s="23" t="s">
        <v>212</v>
      </c>
      <c r="J464" s="25">
        <v>13.1</v>
      </c>
      <c r="K464" s="38"/>
      <c r="L464" s="38"/>
      <c r="M464" s="38"/>
      <c r="N464" s="38"/>
      <c r="O464" s="38"/>
      <c r="P464" s="38"/>
      <c r="Q464" s="38"/>
      <c r="R464" s="38">
        <v>-13.1</v>
      </c>
      <c r="S464" s="38"/>
      <c r="T464" s="38"/>
      <c r="U464" s="38"/>
      <c r="V464" s="38"/>
      <c r="W464" s="38"/>
      <c r="X464" s="39">
        <v>0</v>
      </c>
    </row>
    <row r="465" spans="1:26" s="26" customFormat="1" ht="89.25">
      <c r="A465" s="22" t="s">
        <v>269</v>
      </c>
      <c r="B465" s="22" t="s">
        <v>270</v>
      </c>
      <c r="C465" s="45" t="s">
        <v>298</v>
      </c>
      <c r="D465" s="24" t="s">
        <v>259</v>
      </c>
      <c r="E465" s="24" t="s">
        <v>438</v>
      </c>
      <c r="F465" s="24" t="s">
        <v>194</v>
      </c>
      <c r="G465" s="24" t="s">
        <v>193</v>
      </c>
      <c r="H465" s="24" t="s">
        <v>299</v>
      </c>
      <c r="I465" s="23" t="s">
        <v>298</v>
      </c>
      <c r="J465" s="25">
        <v>0</v>
      </c>
      <c r="K465" s="38"/>
      <c r="L465" s="38"/>
      <c r="M465" s="38"/>
      <c r="N465" s="38"/>
      <c r="O465" s="38"/>
      <c r="P465" s="38"/>
      <c r="Q465" s="38"/>
      <c r="R465" s="38">
        <v>13.1</v>
      </c>
      <c r="S465" s="38"/>
      <c r="T465" s="38"/>
      <c r="U465" s="38"/>
      <c r="V465" s="38"/>
      <c r="W465" s="38"/>
      <c r="X465" s="53">
        <v>13.1</v>
      </c>
      <c r="Y465" s="64">
        <v>13.08</v>
      </c>
      <c r="Z465" s="56">
        <f>Y465/X465*100</f>
        <v>99.84732824427482</v>
      </c>
    </row>
    <row r="466" spans="1:26" s="26" customFormat="1" ht="38.25">
      <c r="A466" s="22" t="s">
        <v>269</v>
      </c>
      <c r="B466" s="22" t="s">
        <v>270</v>
      </c>
      <c r="C466" s="45" t="s">
        <v>137</v>
      </c>
      <c r="D466" s="24" t="s">
        <v>259</v>
      </c>
      <c r="E466" s="24" t="s">
        <v>438</v>
      </c>
      <c r="F466" s="24" t="s">
        <v>138</v>
      </c>
      <c r="G466" s="24" t="s">
        <v>137</v>
      </c>
      <c r="H466" s="24" t="s">
        <v>423</v>
      </c>
      <c r="I466" s="23" t="s">
        <v>422</v>
      </c>
      <c r="J466" s="25">
        <v>185.2</v>
      </c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>
        <v>-19.600000000000001</v>
      </c>
      <c r="W466" s="38"/>
      <c r="X466" s="53">
        <v>165.6</v>
      </c>
      <c r="Y466" s="64">
        <v>151.80000000000001</v>
      </c>
      <c r="Z466" s="56">
        <f>Y466/X466*100</f>
        <v>91.666666666666671</v>
      </c>
    </row>
    <row r="467" spans="1:26" s="26" customFormat="1">
      <c r="A467" s="22" t="s">
        <v>269</v>
      </c>
      <c r="B467" s="22" t="s">
        <v>270</v>
      </c>
      <c r="C467" s="45" t="s">
        <v>212</v>
      </c>
      <c r="D467" s="24" t="s">
        <v>259</v>
      </c>
      <c r="E467" s="24" t="s">
        <v>438</v>
      </c>
      <c r="F467" s="24" t="s">
        <v>138</v>
      </c>
      <c r="G467" s="24" t="s">
        <v>137</v>
      </c>
      <c r="H467" s="24" t="s">
        <v>213</v>
      </c>
      <c r="I467" s="23" t="s">
        <v>212</v>
      </c>
      <c r="J467" s="25">
        <v>185.2</v>
      </c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>
        <v>-19.600000000000001</v>
      </c>
      <c r="W467" s="38"/>
      <c r="X467" s="53">
        <v>165.6</v>
      </c>
      <c r="Y467" s="64">
        <v>151.80000000000001</v>
      </c>
      <c r="Z467" s="56">
        <f>Y467/X467*100</f>
        <v>91.666666666666671</v>
      </c>
    </row>
    <row r="468" spans="1:26" s="26" customFormat="1" ht="38.25">
      <c r="A468" s="22" t="s">
        <v>269</v>
      </c>
      <c r="B468" s="22" t="s">
        <v>270</v>
      </c>
      <c r="C468" s="45" t="s">
        <v>300</v>
      </c>
      <c r="D468" s="24" t="s">
        <v>259</v>
      </c>
      <c r="E468" s="24" t="s">
        <v>438</v>
      </c>
      <c r="F468" s="24" t="s">
        <v>301</v>
      </c>
      <c r="G468" s="24" t="s">
        <v>300</v>
      </c>
      <c r="H468" s="24" t="s">
        <v>423</v>
      </c>
      <c r="I468" s="23" t="s">
        <v>422</v>
      </c>
      <c r="J468" s="25">
        <v>2286.6999999999998</v>
      </c>
      <c r="K468" s="38"/>
      <c r="L468" s="38"/>
      <c r="M468" s="38"/>
      <c r="N468" s="38"/>
      <c r="O468" s="38"/>
      <c r="P468" s="38"/>
      <c r="Q468" s="38"/>
      <c r="R468" s="38">
        <v>-2085.6999999999998</v>
      </c>
      <c r="S468" s="38"/>
      <c r="T468" s="38"/>
      <c r="U468" s="38"/>
      <c r="V468" s="38">
        <v>150</v>
      </c>
      <c r="W468" s="38"/>
      <c r="X468" s="53">
        <v>351</v>
      </c>
      <c r="Y468" s="64">
        <v>200.52</v>
      </c>
      <c r="Z468" s="56">
        <f>Y468/X468*100</f>
        <v>57.128205128205131</v>
      </c>
    </row>
    <row r="469" spans="1:26" s="26" customFormat="1" hidden="1">
      <c r="A469" s="22" t="s">
        <v>269</v>
      </c>
      <c r="B469" s="22" t="s">
        <v>270</v>
      </c>
      <c r="C469" s="23" t="s">
        <v>302</v>
      </c>
      <c r="D469" s="24" t="s">
        <v>259</v>
      </c>
      <c r="E469" s="24" t="s">
        <v>438</v>
      </c>
      <c r="F469" s="24" t="s">
        <v>301</v>
      </c>
      <c r="G469" s="24" t="s">
        <v>300</v>
      </c>
      <c r="H469" s="24" t="s">
        <v>303</v>
      </c>
      <c r="I469" s="23" t="s">
        <v>302</v>
      </c>
      <c r="J469" s="25">
        <v>2286.6999999999998</v>
      </c>
      <c r="K469" s="38"/>
      <c r="L469" s="38"/>
      <c r="M469" s="38"/>
      <c r="N469" s="38"/>
      <c r="O469" s="38"/>
      <c r="P469" s="38"/>
      <c r="Q469" s="38"/>
      <c r="R469" s="38">
        <v>-2286.6999999999998</v>
      </c>
      <c r="S469" s="38"/>
      <c r="T469" s="38"/>
      <c r="U469" s="38"/>
      <c r="V469" s="38"/>
      <c r="W469" s="38"/>
      <c r="X469" s="39">
        <v>0</v>
      </c>
    </row>
    <row r="470" spans="1:26" s="26" customFormat="1" ht="25.5">
      <c r="A470" s="22" t="s">
        <v>269</v>
      </c>
      <c r="B470" s="22" t="s">
        <v>270</v>
      </c>
      <c r="C470" s="45" t="s">
        <v>277</v>
      </c>
      <c r="D470" s="24" t="s">
        <v>259</v>
      </c>
      <c r="E470" s="24" t="s">
        <v>438</v>
      </c>
      <c r="F470" s="24" t="s">
        <v>301</v>
      </c>
      <c r="G470" s="24" t="s">
        <v>300</v>
      </c>
      <c r="H470" s="24" t="s">
        <v>278</v>
      </c>
      <c r="I470" s="23" t="s">
        <v>277</v>
      </c>
      <c r="J470" s="25">
        <v>0</v>
      </c>
      <c r="K470" s="38"/>
      <c r="L470" s="38"/>
      <c r="M470" s="38"/>
      <c r="N470" s="38"/>
      <c r="O470" s="38"/>
      <c r="P470" s="38"/>
      <c r="Q470" s="38"/>
      <c r="R470" s="38">
        <v>201</v>
      </c>
      <c r="S470" s="38"/>
      <c r="T470" s="38"/>
      <c r="U470" s="38"/>
      <c r="V470" s="38">
        <v>150</v>
      </c>
      <c r="W470" s="38"/>
      <c r="X470" s="53">
        <v>351</v>
      </c>
      <c r="Y470" s="64">
        <v>200.52</v>
      </c>
      <c r="Z470" s="56">
        <f t="shared" ref="Z470:Z479" si="12">Y470/X470*100</f>
        <v>57.128205128205131</v>
      </c>
    </row>
    <row r="471" spans="1:26" s="26" customFormat="1" ht="38.25">
      <c r="A471" s="22" t="s">
        <v>269</v>
      </c>
      <c r="B471" s="22" t="s">
        <v>270</v>
      </c>
      <c r="C471" s="45" t="s">
        <v>253</v>
      </c>
      <c r="D471" s="24" t="s">
        <v>259</v>
      </c>
      <c r="E471" s="24" t="s">
        <v>438</v>
      </c>
      <c r="F471" s="24" t="s">
        <v>254</v>
      </c>
      <c r="G471" s="24" t="s">
        <v>253</v>
      </c>
      <c r="H471" s="24" t="s">
        <v>423</v>
      </c>
      <c r="I471" s="23" t="s">
        <v>422</v>
      </c>
      <c r="J471" s="25">
        <v>0</v>
      </c>
      <c r="K471" s="38"/>
      <c r="L471" s="38"/>
      <c r="M471" s="38">
        <v>69</v>
      </c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53">
        <v>69</v>
      </c>
      <c r="Y471" s="64">
        <v>69</v>
      </c>
      <c r="Z471" s="56">
        <f t="shared" si="12"/>
        <v>100</v>
      </c>
    </row>
    <row r="472" spans="1:26" s="26" customFormat="1" ht="38.25">
      <c r="A472" s="22" t="s">
        <v>269</v>
      </c>
      <c r="B472" s="22" t="s">
        <v>270</v>
      </c>
      <c r="C472" s="45" t="s">
        <v>304</v>
      </c>
      <c r="D472" s="24" t="s">
        <v>259</v>
      </c>
      <c r="E472" s="24" t="s">
        <v>438</v>
      </c>
      <c r="F472" s="24" t="s">
        <v>254</v>
      </c>
      <c r="G472" s="24" t="s">
        <v>253</v>
      </c>
      <c r="H472" s="24" t="s">
        <v>305</v>
      </c>
      <c r="I472" s="23" t="s">
        <v>304</v>
      </c>
      <c r="J472" s="25">
        <v>0</v>
      </c>
      <c r="K472" s="38"/>
      <c r="L472" s="38"/>
      <c r="M472" s="38">
        <v>69</v>
      </c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53">
        <v>69</v>
      </c>
      <c r="Y472" s="64">
        <v>69</v>
      </c>
      <c r="Z472" s="56">
        <f t="shared" si="12"/>
        <v>100</v>
      </c>
    </row>
    <row r="473" spans="1:26" s="26" customFormat="1" ht="25.5">
      <c r="A473" s="22" t="s">
        <v>269</v>
      </c>
      <c r="B473" s="22" t="s">
        <v>270</v>
      </c>
      <c r="C473" s="45" t="s">
        <v>306</v>
      </c>
      <c r="D473" s="24" t="s">
        <v>259</v>
      </c>
      <c r="E473" s="24" t="s">
        <v>438</v>
      </c>
      <c r="F473" s="24" t="s">
        <v>307</v>
      </c>
      <c r="G473" s="24" t="s">
        <v>306</v>
      </c>
      <c r="H473" s="24" t="s">
        <v>423</v>
      </c>
      <c r="I473" s="23" t="s">
        <v>422</v>
      </c>
      <c r="J473" s="25">
        <v>2567.5</v>
      </c>
      <c r="K473" s="38"/>
      <c r="L473" s="38"/>
      <c r="M473" s="38"/>
      <c r="N473" s="38"/>
      <c r="O473" s="38"/>
      <c r="P473" s="38"/>
      <c r="Q473" s="38"/>
      <c r="R473" s="38">
        <v>0</v>
      </c>
      <c r="S473" s="38"/>
      <c r="T473" s="38"/>
      <c r="U473" s="38"/>
      <c r="V473" s="38">
        <v>0</v>
      </c>
      <c r="W473" s="38">
        <v>-334</v>
      </c>
      <c r="X473" s="53">
        <v>2233.5</v>
      </c>
      <c r="Y473" s="64">
        <v>2170.66</v>
      </c>
      <c r="Z473" s="56">
        <f t="shared" si="12"/>
        <v>97.186478620998429</v>
      </c>
    </row>
    <row r="474" spans="1:26" s="26" customFormat="1" ht="25.5">
      <c r="A474" s="22" t="s">
        <v>269</v>
      </c>
      <c r="B474" s="22" t="s">
        <v>270</v>
      </c>
      <c r="C474" s="45" t="s">
        <v>308</v>
      </c>
      <c r="D474" s="24" t="s">
        <v>259</v>
      </c>
      <c r="E474" s="24" t="s">
        <v>438</v>
      </c>
      <c r="F474" s="24" t="s">
        <v>309</v>
      </c>
      <c r="G474" s="24" t="s">
        <v>308</v>
      </c>
      <c r="H474" s="24" t="s">
        <v>423</v>
      </c>
      <c r="I474" s="23" t="s">
        <v>422</v>
      </c>
      <c r="J474" s="25">
        <v>46.2</v>
      </c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53">
        <v>46.2</v>
      </c>
      <c r="Y474" s="64">
        <v>38.5</v>
      </c>
      <c r="Z474" s="56">
        <f t="shared" si="12"/>
        <v>83.333333333333329</v>
      </c>
    </row>
    <row r="475" spans="1:26" s="26" customFormat="1">
      <c r="A475" s="22" t="s">
        <v>269</v>
      </c>
      <c r="B475" s="22" t="s">
        <v>270</v>
      </c>
      <c r="C475" s="45" t="s">
        <v>212</v>
      </c>
      <c r="D475" s="24" t="s">
        <v>259</v>
      </c>
      <c r="E475" s="24" t="s">
        <v>438</v>
      </c>
      <c r="F475" s="24" t="s">
        <v>309</v>
      </c>
      <c r="G475" s="24" t="s">
        <v>308</v>
      </c>
      <c r="H475" s="24" t="s">
        <v>213</v>
      </c>
      <c r="I475" s="23" t="s">
        <v>212</v>
      </c>
      <c r="J475" s="25">
        <v>46.2</v>
      </c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53">
        <v>46.2</v>
      </c>
      <c r="Y475" s="64">
        <v>38.5</v>
      </c>
      <c r="Z475" s="56">
        <f t="shared" si="12"/>
        <v>83.333333333333329</v>
      </c>
    </row>
    <row r="476" spans="1:26" s="26" customFormat="1" ht="25.5">
      <c r="A476" s="22" t="s">
        <v>269</v>
      </c>
      <c r="B476" s="22" t="s">
        <v>270</v>
      </c>
      <c r="C476" s="45" t="s">
        <v>310</v>
      </c>
      <c r="D476" s="24" t="s">
        <v>259</v>
      </c>
      <c r="E476" s="24" t="s">
        <v>438</v>
      </c>
      <c r="F476" s="24" t="s">
        <v>311</v>
      </c>
      <c r="G476" s="24" t="s">
        <v>310</v>
      </c>
      <c r="H476" s="24" t="s">
        <v>423</v>
      </c>
      <c r="I476" s="23" t="s">
        <v>422</v>
      </c>
      <c r="J476" s="25">
        <v>2152.5</v>
      </c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>
        <v>-334</v>
      </c>
      <c r="X476" s="53">
        <v>1818.5</v>
      </c>
      <c r="Y476" s="64">
        <v>1817.83</v>
      </c>
      <c r="Z476" s="56">
        <f t="shared" si="12"/>
        <v>99.963156447621657</v>
      </c>
    </row>
    <row r="477" spans="1:26" s="26" customFormat="1">
      <c r="A477" s="22" t="s">
        <v>269</v>
      </c>
      <c r="B477" s="22" t="s">
        <v>270</v>
      </c>
      <c r="C477" s="45" t="s">
        <v>302</v>
      </c>
      <c r="D477" s="24" t="s">
        <v>259</v>
      </c>
      <c r="E477" s="24" t="s">
        <v>438</v>
      </c>
      <c r="F477" s="24" t="s">
        <v>311</v>
      </c>
      <c r="G477" s="24" t="s">
        <v>310</v>
      </c>
      <c r="H477" s="24" t="s">
        <v>303</v>
      </c>
      <c r="I477" s="23" t="s">
        <v>302</v>
      </c>
      <c r="J477" s="25">
        <v>2152.5</v>
      </c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>
        <v>-334</v>
      </c>
      <c r="X477" s="53">
        <v>1818.5</v>
      </c>
      <c r="Y477" s="64">
        <v>1817.83</v>
      </c>
      <c r="Z477" s="56">
        <f t="shared" si="12"/>
        <v>99.963156447621657</v>
      </c>
    </row>
    <row r="478" spans="1:26" s="26" customFormat="1" ht="25.5">
      <c r="A478" s="22" t="s">
        <v>269</v>
      </c>
      <c r="B478" s="22" t="s">
        <v>270</v>
      </c>
      <c r="C478" s="45" t="s">
        <v>312</v>
      </c>
      <c r="D478" s="24" t="s">
        <v>259</v>
      </c>
      <c r="E478" s="24" t="s">
        <v>438</v>
      </c>
      <c r="F478" s="24" t="s">
        <v>313</v>
      </c>
      <c r="G478" s="24" t="s">
        <v>312</v>
      </c>
      <c r="H478" s="24" t="s">
        <v>423</v>
      </c>
      <c r="I478" s="23" t="s">
        <v>422</v>
      </c>
      <c r="J478" s="25">
        <v>35.4</v>
      </c>
      <c r="K478" s="38"/>
      <c r="L478" s="38"/>
      <c r="M478" s="38"/>
      <c r="N478" s="38"/>
      <c r="O478" s="38"/>
      <c r="P478" s="38"/>
      <c r="Q478" s="38"/>
      <c r="R478" s="38">
        <v>0</v>
      </c>
      <c r="S478" s="38"/>
      <c r="T478" s="38"/>
      <c r="U478" s="38"/>
      <c r="V478" s="38">
        <v>-0.3</v>
      </c>
      <c r="W478" s="38"/>
      <c r="X478" s="53">
        <v>35.1</v>
      </c>
      <c r="Y478" s="64">
        <v>25.42</v>
      </c>
      <c r="Z478" s="56">
        <f t="shared" si="12"/>
        <v>72.421652421652425</v>
      </c>
    </row>
    <row r="479" spans="1:26" s="26" customFormat="1">
      <c r="A479" s="22" t="s">
        <v>269</v>
      </c>
      <c r="B479" s="22" t="s">
        <v>270</v>
      </c>
      <c r="C479" s="45" t="s">
        <v>212</v>
      </c>
      <c r="D479" s="24" t="s">
        <v>259</v>
      </c>
      <c r="E479" s="24" t="s">
        <v>438</v>
      </c>
      <c r="F479" s="24" t="s">
        <v>313</v>
      </c>
      <c r="G479" s="24" t="s">
        <v>312</v>
      </c>
      <c r="H479" s="24" t="s">
        <v>213</v>
      </c>
      <c r="I479" s="23" t="s">
        <v>212</v>
      </c>
      <c r="J479" s="25">
        <v>0</v>
      </c>
      <c r="K479" s="38"/>
      <c r="L479" s="38"/>
      <c r="M479" s="38"/>
      <c r="N479" s="38"/>
      <c r="O479" s="38"/>
      <c r="P479" s="38"/>
      <c r="Q479" s="38"/>
      <c r="R479" s="38">
        <v>35.4</v>
      </c>
      <c r="S479" s="38"/>
      <c r="T479" s="38"/>
      <c r="U479" s="38"/>
      <c r="V479" s="38">
        <v>-0.3</v>
      </c>
      <c r="W479" s="38"/>
      <c r="X479" s="53">
        <v>35.1</v>
      </c>
      <c r="Y479" s="64">
        <v>25.42</v>
      </c>
      <c r="Z479" s="56">
        <f t="shared" si="12"/>
        <v>72.421652421652425</v>
      </c>
    </row>
    <row r="480" spans="1:26" s="26" customFormat="1" hidden="1">
      <c r="A480" s="22" t="s">
        <v>269</v>
      </c>
      <c r="B480" s="22" t="s">
        <v>270</v>
      </c>
      <c r="C480" s="23" t="s">
        <v>302</v>
      </c>
      <c r="D480" s="24" t="s">
        <v>259</v>
      </c>
      <c r="E480" s="24" t="s">
        <v>438</v>
      </c>
      <c r="F480" s="24" t="s">
        <v>313</v>
      </c>
      <c r="G480" s="24" t="s">
        <v>312</v>
      </c>
      <c r="H480" s="24" t="s">
        <v>303</v>
      </c>
      <c r="I480" s="23" t="s">
        <v>302</v>
      </c>
      <c r="J480" s="25">
        <v>35.4</v>
      </c>
      <c r="K480" s="38"/>
      <c r="L480" s="38"/>
      <c r="M480" s="38"/>
      <c r="N480" s="38"/>
      <c r="O480" s="38"/>
      <c r="P480" s="38"/>
      <c r="Q480" s="38"/>
      <c r="R480" s="38">
        <v>-35.4</v>
      </c>
      <c r="S480" s="38"/>
      <c r="T480" s="38"/>
      <c r="U480" s="38"/>
      <c r="V480" s="38"/>
      <c r="W480" s="38"/>
      <c r="X480" s="39">
        <v>0</v>
      </c>
    </row>
    <row r="481" spans="1:27" s="26" customFormat="1" ht="25.5">
      <c r="A481" s="22" t="s">
        <v>269</v>
      </c>
      <c r="B481" s="22" t="s">
        <v>270</v>
      </c>
      <c r="C481" s="45" t="s">
        <v>321</v>
      </c>
      <c r="D481" s="24" t="s">
        <v>259</v>
      </c>
      <c r="E481" s="24" t="s">
        <v>438</v>
      </c>
      <c r="F481" s="24" t="s">
        <v>322</v>
      </c>
      <c r="G481" s="24" t="s">
        <v>321</v>
      </c>
      <c r="H481" s="24" t="s">
        <v>423</v>
      </c>
      <c r="I481" s="23" t="s">
        <v>422</v>
      </c>
      <c r="J481" s="25">
        <v>0.3</v>
      </c>
      <c r="K481" s="38"/>
      <c r="L481" s="38"/>
      <c r="M481" s="38"/>
      <c r="N481" s="38"/>
      <c r="O481" s="38"/>
      <c r="P481" s="38"/>
      <c r="Q481" s="38"/>
      <c r="R481" s="38">
        <v>0</v>
      </c>
      <c r="S481" s="38"/>
      <c r="T481" s="38"/>
      <c r="U481" s="38"/>
      <c r="V481" s="38">
        <v>0.3</v>
      </c>
      <c r="W481" s="38"/>
      <c r="X481" s="53">
        <v>0.6</v>
      </c>
      <c r="Y481" s="64">
        <v>0.46</v>
      </c>
      <c r="Z481" s="56">
        <f>Y481/X481*100</f>
        <v>76.666666666666671</v>
      </c>
    </row>
    <row r="482" spans="1:27" s="26" customFormat="1">
      <c r="A482" s="22" t="s">
        <v>269</v>
      </c>
      <c r="B482" s="22" t="s">
        <v>270</v>
      </c>
      <c r="C482" s="45" t="s">
        <v>212</v>
      </c>
      <c r="D482" s="24" t="s">
        <v>259</v>
      </c>
      <c r="E482" s="24" t="s">
        <v>438</v>
      </c>
      <c r="F482" s="24" t="s">
        <v>322</v>
      </c>
      <c r="G482" s="24" t="s">
        <v>321</v>
      </c>
      <c r="H482" s="24" t="s">
        <v>213</v>
      </c>
      <c r="I482" s="23" t="s">
        <v>212</v>
      </c>
      <c r="J482" s="25">
        <v>0</v>
      </c>
      <c r="K482" s="38"/>
      <c r="L482" s="38"/>
      <c r="M482" s="38"/>
      <c r="N482" s="38"/>
      <c r="O482" s="38"/>
      <c r="P482" s="38"/>
      <c r="Q482" s="38"/>
      <c r="R482" s="38">
        <v>0.3</v>
      </c>
      <c r="S482" s="38"/>
      <c r="T482" s="38"/>
      <c r="U482" s="38"/>
      <c r="V482" s="38">
        <v>0.3</v>
      </c>
      <c r="W482" s="38"/>
      <c r="X482" s="53">
        <v>0.6</v>
      </c>
      <c r="Y482" s="64">
        <v>0.46</v>
      </c>
      <c r="Z482" s="56">
        <f>Y482/X482*100</f>
        <v>76.666666666666671</v>
      </c>
    </row>
    <row r="483" spans="1:27" s="26" customFormat="1" hidden="1">
      <c r="A483" s="22" t="s">
        <v>269</v>
      </c>
      <c r="B483" s="22" t="s">
        <v>270</v>
      </c>
      <c r="C483" s="23" t="s">
        <v>302</v>
      </c>
      <c r="D483" s="24" t="s">
        <v>259</v>
      </c>
      <c r="E483" s="24" t="s">
        <v>438</v>
      </c>
      <c r="F483" s="24" t="s">
        <v>322</v>
      </c>
      <c r="G483" s="24" t="s">
        <v>321</v>
      </c>
      <c r="H483" s="24" t="s">
        <v>303</v>
      </c>
      <c r="I483" s="23" t="s">
        <v>302</v>
      </c>
      <c r="J483" s="25">
        <v>0.3</v>
      </c>
      <c r="K483" s="38"/>
      <c r="L483" s="38"/>
      <c r="M483" s="38"/>
      <c r="N483" s="38"/>
      <c r="O483" s="38"/>
      <c r="P483" s="38"/>
      <c r="Q483" s="38"/>
      <c r="R483" s="38">
        <v>-0.3</v>
      </c>
      <c r="S483" s="38"/>
      <c r="T483" s="38"/>
      <c r="U483" s="38"/>
      <c r="V483" s="38"/>
      <c r="W483" s="38"/>
      <c r="X483" s="39">
        <v>0</v>
      </c>
    </row>
    <row r="484" spans="1:27" s="26" customFormat="1" ht="25.5">
      <c r="A484" s="22" t="s">
        <v>269</v>
      </c>
      <c r="B484" s="22" t="s">
        <v>270</v>
      </c>
      <c r="C484" s="45" t="s">
        <v>323</v>
      </c>
      <c r="D484" s="24" t="s">
        <v>259</v>
      </c>
      <c r="E484" s="24" t="s">
        <v>438</v>
      </c>
      <c r="F484" s="24" t="s">
        <v>324</v>
      </c>
      <c r="G484" s="24" t="s">
        <v>323</v>
      </c>
      <c r="H484" s="24" t="s">
        <v>423</v>
      </c>
      <c r="I484" s="23" t="s">
        <v>422</v>
      </c>
      <c r="J484" s="25">
        <v>135</v>
      </c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53">
        <v>135</v>
      </c>
      <c r="Y484" s="64">
        <v>107</v>
      </c>
      <c r="Z484" s="56">
        <f t="shared" ref="Z484:Z496" si="13">Y484/X484*100</f>
        <v>79.259259259259267</v>
      </c>
    </row>
    <row r="485" spans="1:27" s="26" customFormat="1">
      <c r="A485" s="22" t="s">
        <v>269</v>
      </c>
      <c r="B485" s="22" t="s">
        <v>270</v>
      </c>
      <c r="C485" s="45" t="s">
        <v>212</v>
      </c>
      <c r="D485" s="24" t="s">
        <v>259</v>
      </c>
      <c r="E485" s="24" t="s">
        <v>438</v>
      </c>
      <c r="F485" s="24" t="s">
        <v>324</v>
      </c>
      <c r="G485" s="24" t="s">
        <v>323</v>
      </c>
      <c r="H485" s="24" t="s">
        <v>213</v>
      </c>
      <c r="I485" s="23" t="s">
        <v>212</v>
      </c>
      <c r="J485" s="25">
        <v>135</v>
      </c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53">
        <v>135</v>
      </c>
      <c r="Y485" s="64">
        <v>107</v>
      </c>
      <c r="Z485" s="56">
        <f t="shared" si="13"/>
        <v>79.259259259259267</v>
      </c>
    </row>
    <row r="486" spans="1:27" s="26" customFormat="1" ht="25.5">
      <c r="A486" s="22" t="s">
        <v>269</v>
      </c>
      <c r="B486" s="22" t="s">
        <v>270</v>
      </c>
      <c r="C486" s="45" t="s">
        <v>325</v>
      </c>
      <c r="D486" s="24" t="s">
        <v>259</v>
      </c>
      <c r="E486" s="24" t="s">
        <v>438</v>
      </c>
      <c r="F486" s="24" t="s">
        <v>326</v>
      </c>
      <c r="G486" s="24" t="s">
        <v>325</v>
      </c>
      <c r="H486" s="24" t="s">
        <v>423</v>
      </c>
      <c r="I486" s="23" t="s">
        <v>422</v>
      </c>
      <c r="J486" s="25">
        <v>16.3</v>
      </c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53">
        <v>16.3</v>
      </c>
      <c r="Y486" s="64">
        <v>12.25</v>
      </c>
      <c r="Z486" s="56">
        <f t="shared" si="13"/>
        <v>75.153374233128829</v>
      </c>
    </row>
    <row r="487" spans="1:27" s="26" customFormat="1">
      <c r="A487" s="22" t="s">
        <v>269</v>
      </c>
      <c r="B487" s="22" t="s">
        <v>270</v>
      </c>
      <c r="C487" s="45" t="s">
        <v>212</v>
      </c>
      <c r="D487" s="24" t="s">
        <v>259</v>
      </c>
      <c r="E487" s="24" t="s">
        <v>438</v>
      </c>
      <c r="F487" s="24" t="s">
        <v>326</v>
      </c>
      <c r="G487" s="24" t="s">
        <v>325</v>
      </c>
      <c r="H487" s="24" t="s">
        <v>213</v>
      </c>
      <c r="I487" s="23" t="s">
        <v>212</v>
      </c>
      <c r="J487" s="25">
        <v>16.3</v>
      </c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53">
        <v>16.3</v>
      </c>
      <c r="Y487" s="64">
        <v>12.25</v>
      </c>
      <c r="Z487" s="56">
        <f t="shared" si="13"/>
        <v>75.153374233128829</v>
      </c>
    </row>
    <row r="488" spans="1:27" s="26" customFormat="1" ht="38.25">
      <c r="A488" s="22" t="s">
        <v>269</v>
      </c>
      <c r="B488" s="22" t="s">
        <v>270</v>
      </c>
      <c r="C488" s="45" t="s">
        <v>327</v>
      </c>
      <c r="D488" s="24" t="s">
        <v>259</v>
      </c>
      <c r="E488" s="24" t="s">
        <v>438</v>
      </c>
      <c r="F488" s="24" t="s">
        <v>328</v>
      </c>
      <c r="G488" s="24" t="s">
        <v>327</v>
      </c>
      <c r="H488" s="24" t="s">
        <v>423</v>
      </c>
      <c r="I488" s="23" t="s">
        <v>422</v>
      </c>
      <c r="J488" s="25">
        <v>181.8</v>
      </c>
      <c r="K488" s="38"/>
      <c r="L488" s="38"/>
      <c r="M488" s="38"/>
      <c r="N488" s="38"/>
      <c r="O488" s="38"/>
      <c r="P488" s="38"/>
      <c r="Q488" s="38"/>
      <c r="R488" s="38">
        <v>0</v>
      </c>
      <c r="S488" s="38"/>
      <c r="T488" s="38"/>
      <c r="U488" s="38"/>
      <c r="V488" s="38"/>
      <c r="W488" s="38"/>
      <c r="X488" s="53">
        <v>181.8</v>
      </c>
      <c r="Y488" s="64">
        <v>169.2</v>
      </c>
      <c r="Z488" s="56">
        <f t="shared" si="13"/>
        <v>93.069306930693045</v>
      </c>
    </row>
    <row r="489" spans="1:27" s="26" customFormat="1">
      <c r="A489" s="22" t="s">
        <v>269</v>
      </c>
      <c r="B489" s="22" t="s">
        <v>270</v>
      </c>
      <c r="C489" s="45" t="s">
        <v>212</v>
      </c>
      <c r="D489" s="24" t="s">
        <v>259</v>
      </c>
      <c r="E489" s="24" t="s">
        <v>438</v>
      </c>
      <c r="F489" s="24" t="s">
        <v>328</v>
      </c>
      <c r="G489" s="24" t="s">
        <v>327</v>
      </c>
      <c r="H489" s="24" t="s">
        <v>213</v>
      </c>
      <c r="I489" s="23" t="s">
        <v>212</v>
      </c>
      <c r="J489" s="25">
        <v>181.8</v>
      </c>
      <c r="K489" s="38"/>
      <c r="L489" s="38"/>
      <c r="M489" s="38"/>
      <c r="N489" s="38"/>
      <c r="O489" s="38"/>
      <c r="P489" s="38"/>
      <c r="Q489" s="38"/>
      <c r="R489" s="38">
        <v>0</v>
      </c>
      <c r="S489" s="38"/>
      <c r="T489" s="38"/>
      <c r="U489" s="38"/>
      <c r="V489" s="38"/>
      <c r="W489" s="38"/>
      <c r="X489" s="53">
        <v>181.8</v>
      </c>
      <c r="Y489" s="64">
        <v>169.2</v>
      </c>
      <c r="Z489" s="56">
        <f t="shared" si="13"/>
        <v>93.069306930693045</v>
      </c>
    </row>
    <row r="490" spans="1:27" s="21" customFormat="1">
      <c r="A490" s="17" t="s">
        <v>329</v>
      </c>
      <c r="B490" s="17" t="s">
        <v>330</v>
      </c>
      <c r="C490" s="44" t="s">
        <v>330</v>
      </c>
      <c r="D490" s="19" t="s">
        <v>259</v>
      </c>
      <c r="E490" s="19" t="s">
        <v>445</v>
      </c>
      <c r="F490" s="19" t="s">
        <v>421</v>
      </c>
      <c r="G490" s="19" t="s">
        <v>422</v>
      </c>
      <c r="H490" s="19" t="s">
        <v>423</v>
      </c>
      <c r="I490" s="18" t="s">
        <v>422</v>
      </c>
      <c r="J490" s="20">
        <v>24284.6</v>
      </c>
      <c r="K490" s="36"/>
      <c r="L490" s="36"/>
      <c r="M490" s="36">
        <v>65.8</v>
      </c>
      <c r="N490" s="36"/>
      <c r="O490" s="36"/>
      <c r="P490" s="36"/>
      <c r="Q490" s="36"/>
      <c r="R490" s="36">
        <v>1420.5</v>
      </c>
      <c r="S490" s="36"/>
      <c r="T490" s="36"/>
      <c r="U490" s="36"/>
      <c r="V490" s="36">
        <v>2385.6999999999998</v>
      </c>
      <c r="W490" s="36">
        <v>-348.6</v>
      </c>
      <c r="X490" s="52">
        <v>27808</v>
      </c>
      <c r="Y490" s="65">
        <v>27728.93</v>
      </c>
      <c r="Z490" s="57">
        <f t="shared" si="13"/>
        <v>99.71565736478712</v>
      </c>
      <c r="AA490" s="59"/>
    </row>
    <row r="491" spans="1:27" s="26" customFormat="1">
      <c r="A491" s="22" t="s">
        <v>329</v>
      </c>
      <c r="B491" s="22" t="s">
        <v>330</v>
      </c>
      <c r="C491" s="45" t="s">
        <v>217</v>
      </c>
      <c r="D491" s="24" t="s">
        <v>259</v>
      </c>
      <c r="E491" s="24" t="s">
        <v>445</v>
      </c>
      <c r="F491" s="24" t="s">
        <v>218</v>
      </c>
      <c r="G491" s="24" t="s">
        <v>217</v>
      </c>
      <c r="H491" s="24" t="s">
        <v>423</v>
      </c>
      <c r="I491" s="23" t="s">
        <v>422</v>
      </c>
      <c r="J491" s="25">
        <v>8914.6</v>
      </c>
      <c r="K491" s="38"/>
      <c r="L491" s="38"/>
      <c r="M491" s="38">
        <v>65.8</v>
      </c>
      <c r="N491" s="38"/>
      <c r="O491" s="38"/>
      <c r="P491" s="38"/>
      <c r="Q491" s="38"/>
      <c r="R491" s="38">
        <v>1420.5</v>
      </c>
      <c r="S491" s="38"/>
      <c r="T491" s="38"/>
      <c r="U491" s="38"/>
      <c r="V491" s="38">
        <v>3618.7</v>
      </c>
      <c r="W491" s="38">
        <v>-128.80000000000001</v>
      </c>
      <c r="X491" s="53">
        <v>13890.8</v>
      </c>
      <c r="Y491" s="64">
        <v>13870.06</v>
      </c>
      <c r="Z491" s="56">
        <f t="shared" si="13"/>
        <v>99.850692544705851</v>
      </c>
      <c r="AA491" s="58"/>
    </row>
    <row r="492" spans="1:27" s="26" customFormat="1" ht="38.25">
      <c r="A492" s="22" t="s">
        <v>329</v>
      </c>
      <c r="B492" s="22" t="s">
        <v>330</v>
      </c>
      <c r="C492" s="45" t="s">
        <v>332</v>
      </c>
      <c r="D492" s="24" t="s">
        <v>259</v>
      </c>
      <c r="E492" s="24" t="s">
        <v>445</v>
      </c>
      <c r="F492" s="24" t="s">
        <v>333</v>
      </c>
      <c r="G492" s="24" t="s">
        <v>332</v>
      </c>
      <c r="H492" s="24" t="s">
        <v>423</v>
      </c>
      <c r="I492" s="23" t="s">
        <v>422</v>
      </c>
      <c r="J492" s="25">
        <v>0</v>
      </c>
      <c r="K492" s="38"/>
      <c r="L492" s="38"/>
      <c r="M492" s="38"/>
      <c r="N492" s="38"/>
      <c r="O492" s="38"/>
      <c r="P492" s="38"/>
      <c r="Q492" s="38"/>
      <c r="R492" s="38">
        <v>2488.3000000000002</v>
      </c>
      <c r="S492" s="38"/>
      <c r="T492" s="38"/>
      <c r="U492" s="38"/>
      <c r="V492" s="38">
        <v>501</v>
      </c>
      <c r="W492" s="38">
        <v>-128.80000000000001</v>
      </c>
      <c r="X492" s="53">
        <v>2860.5</v>
      </c>
      <c r="Y492" s="64">
        <v>2855.6</v>
      </c>
      <c r="Z492" s="56">
        <f t="shared" si="13"/>
        <v>99.8287012760007</v>
      </c>
    </row>
    <row r="493" spans="1:27" s="26" customFormat="1" ht="38.25">
      <c r="A493" s="22" t="s">
        <v>329</v>
      </c>
      <c r="B493" s="22" t="s">
        <v>330</v>
      </c>
      <c r="C493" s="45" t="s">
        <v>334</v>
      </c>
      <c r="D493" s="24" t="s">
        <v>259</v>
      </c>
      <c r="E493" s="24" t="s">
        <v>445</v>
      </c>
      <c r="F493" s="24" t="s">
        <v>335</v>
      </c>
      <c r="G493" s="24" t="s">
        <v>334</v>
      </c>
      <c r="H493" s="24" t="s">
        <v>423</v>
      </c>
      <c r="I493" s="23" t="s">
        <v>422</v>
      </c>
      <c r="J493" s="25">
        <v>0</v>
      </c>
      <c r="K493" s="38"/>
      <c r="L493" s="38"/>
      <c r="M493" s="38"/>
      <c r="N493" s="38"/>
      <c r="O493" s="38"/>
      <c r="P493" s="38"/>
      <c r="Q493" s="38"/>
      <c r="R493" s="38">
        <v>1420.5</v>
      </c>
      <c r="S493" s="38"/>
      <c r="T493" s="38"/>
      <c r="U493" s="38"/>
      <c r="V493" s="38"/>
      <c r="W493" s="38"/>
      <c r="X493" s="53">
        <v>1420.5</v>
      </c>
      <c r="Y493" s="64">
        <v>1415.62</v>
      </c>
      <c r="Z493" s="56">
        <f t="shared" si="13"/>
        <v>99.656458993312199</v>
      </c>
    </row>
    <row r="494" spans="1:27" s="26" customFormat="1" ht="38.25">
      <c r="A494" s="22" t="s">
        <v>329</v>
      </c>
      <c r="B494" s="22" t="s">
        <v>330</v>
      </c>
      <c r="C494" s="45" t="s">
        <v>336</v>
      </c>
      <c r="D494" s="24" t="s">
        <v>259</v>
      </c>
      <c r="E494" s="24" t="s">
        <v>445</v>
      </c>
      <c r="F494" s="24" t="s">
        <v>335</v>
      </c>
      <c r="G494" s="24" t="s">
        <v>334</v>
      </c>
      <c r="H494" s="24" t="s">
        <v>337</v>
      </c>
      <c r="I494" s="23" t="s">
        <v>336</v>
      </c>
      <c r="J494" s="25">
        <v>0</v>
      </c>
      <c r="K494" s="38"/>
      <c r="L494" s="38"/>
      <c r="M494" s="38"/>
      <c r="N494" s="38"/>
      <c r="O494" s="38"/>
      <c r="P494" s="38"/>
      <c r="Q494" s="38"/>
      <c r="R494" s="38">
        <v>1420.5</v>
      </c>
      <c r="S494" s="38"/>
      <c r="T494" s="38"/>
      <c r="U494" s="38"/>
      <c r="V494" s="38"/>
      <c r="W494" s="38"/>
      <c r="X494" s="53">
        <v>1420.5</v>
      </c>
      <c r="Y494" s="64">
        <v>1415.62</v>
      </c>
      <c r="Z494" s="56">
        <f t="shared" si="13"/>
        <v>99.656458993312199</v>
      </c>
    </row>
    <row r="495" spans="1:27" s="26" customFormat="1" ht="51">
      <c r="A495" s="22" t="s">
        <v>329</v>
      </c>
      <c r="B495" s="22" t="s">
        <v>330</v>
      </c>
      <c r="C495" s="45" t="s">
        <v>338</v>
      </c>
      <c r="D495" s="24" t="s">
        <v>259</v>
      </c>
      <c r="E495" s="24" t="s">
        <v>445</v>
      </c>
      <c r="F495" s="24" t="s">
        <v>339</v>
      </c>
      <c r="G495" s="24" t="s">
        <v>338</v>
      </c>
      <c r="H495" s="24" t="s">
        <v>423</v>
      </c>
      <c r="I495" s="23" t="s">
        <v>422</v>
      </c>
      <c r="J495" s="25">
        <v>0</v>
      </c>
      <c r="K495" s="38"/>
      <c r="L495" s="38"/>
      <c r="M495" s="38"/>
      <c r="N495" s="38"/>
      <c r="O495" s="38"/>
      <c r="P495" s="38"/>
      <c r="Q495" s="38"/>
      <c r="R495" s="38">
        <v>1067.8</v>
      </c>
      <c r="S495" s="38"/>
      <c r="T495" s="38"/>
      <c r="U495" s="38"/>
      <c r="V495" s="38">
        <v>501</v>
      </c>
      <c r="W495" s="38">
        <v>-128.80000000000001</v>
      </c>
      <c r="X495" s="53">
        <v>1440</v>
      </c>
      <c r="Y495" s="64">
        <v>1439.98</v>
      </c>
      <c r="Z495" s="56">
        <f t="shared" si="13"/>
        <v>99.998611111111117</v>
      </c>
    </row>
    <row r="496" spans="1:27" s="26" customFormat="1" ht="38.25">
      <c r="A496" s="22" t="s">
        <v>329</v>
      </c>
      <c r="B496" s="22" t="s">
        <v>330</v>
      </c>
      <c r="C496" s="45" t="s">
        <v>336</v>
      </c>
      <c r="D496" s="24" t="s">
        <v>259</v>
      </c>
      <c r="E496" s="24" t="s">
        <v>445</v>
      </c>
      <c r="F496" s="24" t="s">
        <v>339</v>
      </c>
      <c r="G496" s="24" t="s">
        <v>338</v>
      </c>
      <c r="H496" s="24" t="s">
        <v>337</v>
      </c>
      <c r="I496" s="23" t="s">
        <v>336</v>
      </c>
      <c r="J496" s="25">
        <v>0</v>
      </c>
      <c r="K496" s="38"/>
      <c r="L496" s="38"/>
      <c r="M496" s="38"/>
      <c r="N496" s="38"/>
      <c r="O496" s="38"/>
      <c r="P496" s="38"/>
      <c r="Q496" s="38"/>
      <c r="R496" s="38">
        <v>1067.8</v>
      </c>
      <c r="S496" s="38"/>
      <c r="T496" s="38"/>
      <c r="U496" s="38"/>
      <c r="V496" s="38">
        <v>501</v>
      </c>
      <c r="W496" s="38">
        <v>-128.80000000000001</v>
      </c>
      <c r="X496" s="53">
        <v>1440</v>
      </c>
      <c r="Y496" s="64">
        <v>1439.98</v>
      </c>
      <c r="Z496" s="56">
        <f t="shared" si="13"/>
        <v>99.998611111111117</v>
      </c>
    </row>
    <row r="497" spans="1:26" s="26" customFormat="1" hidden="1">
      <c r="A497" s="22" t="s">
        <v>329</v>
      </c>
      <c r="B497" s="22" t="s">
        <v>330</v>
      </c>
      <c r="C497" s="23" t="s">
        <v>334</v>
      </c>
      <c r="D497" s="24" t="s">
        <v>259</v>
      </c>
      <c r="E497" s="24" t="s">
        <v>445</v>
      </c>
      <c r="F497" s="24" t="s">
        <v>340</v>
      </c>
      <c r="G497" s="24" t="s">
        <v>334</v>
      </c>
      <c r="H497" s="24" t="s">
        <v>423</v>
      </c>
      <c r="I497" s="23" t="s">
        <v>422</v>
      </c>
      <c r="J497" s="25">
        <v>1002</v>
      </c>
      <c r="K497" s="38"/>
      <c r="L497" s="38"/>
      <c r="M497" s="38">
        <v>65.8</v>
      </c>
      <c r="N497" s="38"/>
      <c r="O497" s="38"/>
      <c r="P497" s="38"/>
      <c r="Q497" s="38"/>
      <c r="R497" s="38">
        <v>-1067.8</v>
      </c>
      <c r="S497" s="38"/>
      <c r="T497" s="38"/>
      <c r="U497" s="38"/>
      <c r="V497" s="38"/>
      <c r="W497" s="38"/>
      <c r="X497" s="39">
        <v>0</v>
      </c>
    </row>
    <row r="498" spans="1:26" s="26" customFormat="1" hidden="1">
      <c r="A498" s="22" t="s">
        <v>329</v>
      </c>
      <c r="B498" s="22" t="s">
        <v>330</v>
      </c>
      <c r="C498" s="23" t="s">
        <v>338</v>
      </c>
      <c r="D498" s="24" t="s">
        <v>259</v>
      </c>
      <c r="E498" s="24" t="s">
        <v>445</v>
      </c>
      <c r="F498" s="24" t="s">
        <v>341</v>
      </c>
      <c r="G498" s="24" t="s">
        <v>338</v>
      </c>
      <c r="H498" s="24" t="s">
        <v>423</v>
      </c>
      <c r="I498" s="23" t="s">
        <v>422</v>
      </c>
      <c r="J498" s="25">
        <v>1002</v>
      </c>
      <c r="K498" s="38"/>
      <c r="L498" s="38"/>
      <c r="M498" s="38">
        <v>65.8</v>
      </c>
      <c r="N498" s="38"/>
      <c r="O498" s="38"/>
      <c r="P498" s="38"/>
      <c r="Q498" s="38"/>
      <c r="R498" s="38">
        <v>-1067.8</v>
      </c>
      <c r="S498" s="38"/>
      <c r="T498" s="38"/>
      <c r="U498" s="38"/>
      <c r="V498" s="38"/>
      <c r="W498" s="38"/>
      <c r="X498" s="39">
        <v>0</v>
      </c>
    </row>
    <row r="499" spans="1:26" s="26" customFormat="1" hidden="1">
      <c r="A499" s="22" t="s">
        <v>329</v>
      </c>
      <c r="B499" s="22" t="s">
        <v>330</v>
      </c>
      <c r="C499" s="23" t="s">
        <v>336</v>
      </c>
      <c r="D499" s="24" t="s">
        <v>259</v>
      </c>
      <c r="E499" s="24" t="s">
        <v>445</v>
      </c>
      <c r="F499" s="24" t="s">
        <v>341</v>
      </c>
      <c r="G499" s="24" t="s">
        <v>338</v>
      </c>
      <c r="H499" s="24" t="s">
        <v>337</v>
      </c>
      <c r="I499" s="23" t="s">
        <v>336</v>
      </c>
      <c r="J499" s="25">
        <v>1002</v>
      </c>
      <c r="K499" s="38"/>
      <c r="L499" s="38"/>
      <c r="M499" s="38">
        <v>65.8</v>
      </c>
      <c r="N499" s="38"/>
      <c r="O499" s="38"/>
      <c r="P499" s="38"/>
      <c r="Q499" s="38"/>
      <c r="R499" s="38">
        <v>-1067.8</v>
      </c>
      <c r="S499" s="38"/>
      <c r="T499" s="38"/>
      <c r="U499" s="38"/>
      <c r="V499" s="38"/>
      <c r="W499" s="38"/>
      <c r="X499" s="39">
        <v>0</v>
      </c>
    </row>
    <row r="500" spans="1:26" s="26" customFormat="1">
      <c r="A500" s="22" t="s">
        <v>329</v>
      </c>
      <c r="B500" s="22" t="s">
        <v>330</v>
      </c>
      <c r="C500" s="45" t="s">
        <v>219</v>
      </c>
      <c r="D500" s="24" t="s">
        <v>259</v>
      </c>
      <c r="E500" s="24" t="s">
        <v>445</v>
      </c>
      <c r="F500" s="24" t="s">
        <v>220</v>
      </c>
      <c r="G500" s="24" t="s">
        <v>219</v>
      </c>
      <c r="H500" s="24" t="s">
        <v>423</v>
      </c>
      <c r="I500" s="23" t="s">
        <v>422</v>
      </c>
      <c r="J500" s="25">
        <v>7912.6</v>
      </c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>
        <v>3117.7</v>
      </c>
      <c r="W500" s="38"/>
      <c r="X500" s="53">
        <v>11030.3</v>
      </c>
      <c r="Y500" s="64">
        <v>11014.46</v>
      </c>
      <c r="Z500" s="56">
        <f t="shared" ref="Z500:Z521" si="14">Y500/X500*100</f>
        <v>99.856395564943838</v>
      </c>
    </row>
    <row r="501" spans="1:26" s="26" customFormat="1" ht="38.25">
      <c r="A501" s="22" t="s">
        <v>329</v>
      </c>
      <c r="B501" s="22" t="s">
        <v>330</v>
      </c>
      <c r="C501" s="45" t="s">
        <v>221</v>
      </c>
      <c r="D501" s="24" t="s">
        <v>259</v>
      </c>
      <c r="E501" s="24" t="s">
        <v>445</v>
      </c>
      <c r="F501" s="24" t="s">
        <v>222</v>
      </c>
      <c r="G501" s="24" t="s">
        <v>221</v>
      </c>
      <c r="H501" s="24" t="s">
        <v>423</v>
      </c>
      <c r="I501" s="23" t="s">
        <v>422</v>
      </c>
      <c r="J501" s="25">
        <v>7912.6</v>
      </c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>
        <v>3117.7</v>
      </c>
      <c r="W501" s="38"/>
      <c r="X501" s="53">
        <v>11030.3</v>
      </c>
      <c r="Y501" s="64">
        <v>11014.46</v>
      </c>
      <c r="Z501" s="56">
        <f t="shared" si="14"/>
        <v>99.856395564943838</v>
      </c>
    </row>
    <row r="502" spans="1:26" s="26" customFormat="1">
      <c r="A502" s="22" t="s">
        <v>329</v>
      </c>
      <c r="B502" s="22" t="s">
        <v>330</v>
      </c>
      <c r="C502" s="45" t="s">
        <v>576</v>
      </c>
      <c r="D502" s="24" t="s">
        <v>259</v>
      </c>
      <c r="E502" s="24" t="s">
        <v>445</v>
      </c>
      <c r="F502" s="24" t="s">
        <v>222</v>
      </c>
      <c r="G502" s="24" t="s">
        <v>221</v>
      </c>
      <c r="H502" s="24" t="s">
        <v>577</v>
      </c>
      <c r="I502" s="23" t="s">
        <v>212</v>
      </c>
      <c r="J502" s="25">
        <v>0</v>
      </c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>
        <v>41</v>
      </c>
      <c r="W502" s="38"/>
      <c r="X502" s="53">
        <v>41</v>
      </c>
      <c r="Y502" s="64">
        <v>26.5</v>
      </c>
      <c r="Z502" s="56">
        <f t="shared" si="14"/>
        <v>64.634146341463421</v>
      </c>
    </row>
    <row r="503" spans="1:26" s="26" customFormat="1" ht="25.5">
      <c r="A503" s="22" t="s">
        <v>329</v>
      </c>
      <c r="B503" s="22" t="s">
        <v>330</v>
      </c>
      <c r="C503" s="45" t="s">
        <v>125</v>
      </c>
      <c r="D503" s="24" t="s">
        <v>259</v>
      </c>
      <c r="E503" s="24" t="s">
        <v>445</v>
      </c>
      <c r="F503" s="24" t="s">
        <v>222</v>
      </c>
      <c r="G503" s="24" t="s">
        <v>221</v>
      </c>
      <c r="H503" s="24" t="s">
        <v>126</v>
      </c>
      <c r="I503" s="23" t="s">
        <v>125</v>
      </c>
      <c r="J503" s="25">
        <v>7912.6</v>
      </c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>
        <v>3076.7</v>
      </c>
      <c r="W503" s="38"/>
      <c r="X503" s="53">
        <v>10989.3</v>
      </c>
      <c r="Y503" s="64">
        <v>10987.96</v>
      </c>
      <c r="Z503" s="56">
        <f t="shared" si="14"/>
        <v>99.987806320693764</v>
      </c>
    </row>
    <row r="504" spans="1:26" s="26" customFormat="1">
      <c r="A504" s="22" t="s">
        <v>329</v>
      </c>
      <c r="B504" s="22" t="s">
        <v>330</v>
      </c>
      <c r="C504" s="45" t="s">
        <v>181</v>
      </c>
      <c r="D504" s="24" t="s">
        <v>259</v>
      </c>
      <c r="E504" s="24" t="s">
        <v>445</v>
      </c>
      <c r="F504" s="24" t="s">
        <v>182</v>
      </c>
      <c r="G504" s="24" t="s">
        <v>181</v>
      </c>
      <c r="H504" s="24" t="s">
        <v>423</v>
      </c>
      <c r="I504" s="23" t="s">
        <v>422</v>
      </c>
      <c r="J504" s="25">
        <v>15370</v>
      </c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>
        <v>-1233</v>
      </c>
      <c r="W504" s="38">
        <v>-219.8</v>
      </c>
      <c r="X504" s="53">
        <v>13917.2</v>
      </c>
      <c r="Y504" s="64">
        <v>13858.87</v>
      </c>
      <c r="Z504" s="56">
        <f t="shared" si="14"/>
        <v>99.580878337596644</v>
      </c>
    </row>
    <row r="505" spans="1:26" s="26" customFormat="1" ht="25.5">
      <c r="A505" s="22" t="s">
        <v>329</v>
      </c>
      <c r="B505" s="22" t="s">
        <v>330</v>
      </c>
      <c r="C505" s="45" t="s">
        <v>342</v>
      </c>
      <c r="D505" s="24" t="s">
        <v>259</v>
      </c>
      <c r="E505" s="24" t="s">
        <v>445</v>
      </c>
      <c r="F505" s="24" t="s">
        <v>343</v>
      </c>
      <c r="G505" s="24" t="s">
        <v>342</v>
      </c>
      <c r="H505" s="24" t="s">
        <v>423</v>
      </c>
      <c r="I505" s="23" t="s">
        <v>422</v>
      </c>
      <c r="J505" s="25">
        <v>15370</v>
      </c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>
        <v>-1233</v>
      </c>
      <c r="W505" s="38">
        <v>-219.8</v>
      </c>
      <c r="X505" s="53">
        <v>13917.2</v>
      </c>
      <c r="Y505" s="64">
        <v>13858.87</v>
      </c>
      <c r="Z505" s="56">
        <f t="shared" si="14"/>
        <v>99.580878337596644</v>
      </c>
    </row>
    <row r="506" spans="1:26" s="26" customFormat="1">
      <c r="A506" s="22" t="s">
        <v>329</v>
      </c>
      <c r="B506" s="22" t="s">
        <v>330</v>
      </c>
      <c r="C506" s="45" t="s">
        <v>344</v>
      </c>
      <c r="D506" s="24" t="s">
        <v>259</v>
      </c>
      <c r="E506" s="24" t="s">
        <v>445</v>
      </c>
      <c r="F506" s="24" t="s">
        <v>345</v>
      </c>
      <c r="G506" s="24" t="s">
        <v>344</v>
      </c>
      <c r="H506" s="24" t="s">
        <v>423</v>
      </c>
      <c r="I506" s="23" t="s">
        <v>422</v>
      </c>
      <c r="J506" s="25">
        <v>1871</v>
      </c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>
        <v>367</v>
      </c>
      <c r="W506" s="38">
        <v>17.5</v>
      </c>
      <c r="X506" s="53">
        <v>2255.5</v>
      </c>
      <c r="Y506" s="64">
        <v>2206.59</v>
      </c>
      <c r="Z506" s="56">
        <f t="shared" si="14"/>
        <v>97.831522943914877</v>
      </c>
    </row>
    <row r="507" spans="1:26" s="26" customFormat="1" ht="38.25">
      <c r="A507" s="22" t="s">
        <v>329</v>
      </c>
      <c r="B507" s="22" t="s">
        <v>330</v>
      </c>
      <c r="C507" s="45" t="s">
        <v>336</v>
      </c>
      <c r="D507" s="24" t="s">
        <v>259</v>
      </c>
      <c r="E507" s="24" t="s">
        <v>445</v>
      </c>
      <c r="F507" s="24" t="s">
        <v>345</v>
      </c>
      <c r="G507" s="24" t="s">
        <v>344</v>
      </c>
      <c r="H507" s="24" t="s">
        <v>337</v>
      </c>
      <c r="I507" s="23" t="s">
        <v>336</v>
      </c>
      <c r="J507" s="25">
        <v>1871</v>
      </c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>
        <v>367</v>
      </c>
      <c r="W507" s="38">
        <v>17.5</v>
      </c>
      <c r="X507" s="53">
        <v>2255.5</v>
      </c>
      <c r="Y507" s="64">
        <v>2206.59</v>
      </c>
      <c r="Z507" s="56">
        <f t="shared" si="14"/>
        <v>97.831522943914877</v>
      </c>
    </row>
    <row r="508" spans="1:26" s="26" customFormat="1" ht="38.25">
      <c r="A508" s="22" t="s">
        <v>329</v>
      </c>
      <c r="B508" s="22" t="s">
        <v>330</v>
      </c>
      <c r="C508" s="45" t="s">
        <v>346</v>
      </c>
      <c r="D508" s="24" t="s">
        <v>259</v>
      </c>
      <c r="E508" s="24" t="s">
        <v>445</v>
      </c>
      <c r="F508" s="24" t="s">
        <v>347</v>
      </c>
      <c r="G508" s="24" t="s">
        <v>346</v>
      </c>
      <c r="H508" s="24" t="s">
        <v>423</v>
      </c>
      <c r="I508" s="23" t="s">
        <v>422</v>
      </c>
      <c r="J508" s="25">
        <v>13499</v>
      </c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>
        <v>-1600</v>
      </c>
      <c r="W508" s="38">
        <v>-237.3</v>
      </c>
      <c r="X508" s="53">
        <v>11661.7</v>
      </c>
      <c r="Y508" s="64">
        <v>11652.28</v>
      </c>
      <c r="Z508" s="56">
        <f t="shared" si="14"/>
        <v>99.919222754829917</v>
      </c>
    </row>
    <row r="509" spans="1:26" s="26" customFormat="1" ht="38.25">
      <c r="A509" s="22" t="s">
        <v>329</v>
      </c>
      <c r="B509" s="22" t="s">
        <v>330</v>
      </c>
      <c r="C509" s="45" t="s">
        <v>336</v>
      </c>
      <c r="D509" s="24" t="s">
        <v>259</v>
      </c>
      <c r="E509" s="24" t="s">
        <v>445</v>
      </c>
      <c r="F509" s="24" t="s">
        <v>347</v>
      </c>
      <c r="G509" s="24" t="s">
        <v>346</v>
      </c>
      <c r="H509" s="24" t="s">
        <v>337</v>
      </c>
      <c r="I509" s="23" t="s">
        <v>336</v>
      </c>
      <c r="J509" s="25">
        <v>13499</v>
      </c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>
        <v>-1600</v>
      </c>
      <c r="W509" s="38">
        <v>-237.3</v>
      </c>
      <c r="X509" s="53">
        <v>11661.7</v>
      </c>
      <c r="Y509" s="64">
        <v>11652.28</v>
      </c>
      <c r="Z509" s="56">
        <f t="shared" si="14"/>
        <v>99.919222754829917</v>
      </c>
    </row>
    <row r="510" spans="1:26" s="21" customFormat="1">
      <c r="A510" s="17" t="s">
        <v>348</v>
      </c>
      <c r="B510" s="17" t="s">
        <v>349</v>
      </c>
      <c r="C510" s="44" t="s">
        <v>349</v>
      </c>
      <c r="D510" s="19" t="s">
        <v>259</v>
      </c>
      <c r="E510" s="19" t="s">
        <v>477</v>
      </c>
      <c r="F510" s="19" t="s">
        <v>421</v>
      </c>
      <c r="G510" s="19" t="s">
        <v>422</v>
      </c>
      <c r="H510" s="19" t="s">
        <v>423</v>
      </c>
      <c r="I510" s="18" t="s">
        <v>422</v>
      </c>
      <c r="J510" s="20">
        <v>283.3</v>
      </c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52">
        <v>283.3</v>
      </c>
      <c r="Y510" s="65">
        <v>283.3</v>
      </c>
      <c r="Z510" s="57">
        <f t="shared" si="14"/>
        <v>100</v>
      </c>
    </row>
    <row r="511" spans="1:26" s="26" customFormat="1">
      <c r="A511" s="22" t="s">
        <v>348</v>
      </c>
      <c r="B511" s="22" t="s">
        <v>349</v>
      </c>
      <c r="C511" s="45" t="s">
        <v>542</v>
      </c>
      <c r="D511" s="24" t="s">
        <v>259</v>
      </c>
      <c r="E511" s="24" t="s">
        <v>477</v>
      </c>
      <c r="F511" s="24" t="s">
        <v>543</v>
      </c>
      <c r="G511" s="24" t="s">
        <v>542</v>
      </c>
      <c r="H511" s="24" t="s">
        <v>423</v>
      </c>
      <c r="I511" s="23" t="s">
        <v>422</v>
      </c>
      <c r="J511" s="25">
        <v>283.3</v>
      </c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53">
        <v>283.3</v>
      </c>
      <c r="Y511" s="64">
        <v>283.3</v>
      </c>
      <c r="Z511" s="56">
        <f t="shared" si="14"/>
        <v>100</v>
      </c>
    </row>
    <row r="512" spans="1:26" s="26" customFormat="1" ht="25.5">
      <c r="A512" s="22" t="s">
        <v>348</v>
      </c>
      <c r="B512" s="22" t="s">
        <v>349</v>
      </c>
      <c r="C512" s="45" t="s">
        <v>306</v>
      </c>
      <c r="D512" s="24" t="s">
        <v>259</v>
      </c>
      <c r="E512" s="24" t="s">
        <v>477</v>
      </c>
      <c r="F512" s="24" t="s">
        <v>307</v>
      </c>
      <c r="G512" s="24" t="s">
        <v>306</v>
      </c>
      <c r="H512" s="24" t="s">
        <v>423</v>
      </c>
      <c r="I512" s="23" t="s">
        <v>422</v>
      </c>
      <c r="J512" s="25">
        <v>283.3</v>
      </c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53">
        <v>283.3</v>
      </c>
      <c r="Y512" s="64">
        <v>283.3</v>
      </c>
      <c r="Z512" s="56">
        <f t="shared" si="14"/>
        <v>100</v>
      </c>
    </row>
    <row r="513" spans="1:26" s="26" customFormat="1">
      <c r="A513" s="22" t="s">
        <v>348</v>
      </c>
      <c r="B513" s="22" t="s">
        <v>349</v>
      </c>
      <c r="C513" s="45" t="s">
        <v>350</v>
      </c>
      <c r="D513" s="24" t="s">
        <v>259</v>
      </c>
      <c r="E513" s="24" t="s">
        <v>477</v>
      </c>
      <c r="F513" s="24" t="s">
        <v>351</v>
      </c>
      <c r="G513" s="24" t="s">
        <v>350</v>
      </c>
      <c r="H513" s="24" t="s">
        <v>423</v>
      </c>
      <c r="I513" s="23" t="s">
        <v>422</v>
      </c>
      <c r="J513" s="25">
        <v>283.3</v>
      </c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53">
        <v>283.3</v>
      </c>
      <c r="Y513" s="64">
        <v>283.3</v>
      </c>
      <c r="Z513" s="56">
        <f t="shared" si="14"/>
        <v>100</v>
      </c>
    </row>
    <row r="514" spans="1:26" s="26" customFormat="1">
      <c r="A514" s="22" t="s">
        <v>348</v>
      </c>
      <c r="B514" s="22" t="s">
        <v>349</v>
      </c>
      <c r="C514" s="45" t="s">
        <v>576</v>
      </c>
      <c r="D514" s="24" t="s">
        <v>259</v>
      </c>
      <c r="E514" s="24" t="s">
        <v>477</v>
      </c>
      <c r="F514" s="24" t="s">
        <v>351</v>
      </c>
      <c r="G514" s="24" t="s">
        <v>350</v>
      </c>
      <c r="H514" s="24" t="s">
        <v>577</v>
      </c>
      <c r="I514" s="23" t="s">
        <v>576</v>
      </c>
      <c r="J514" s="25">
        <v>283.3</v>
      </c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53">
        <v>283.3</v>
      </c>
      <c r="Y514" s="64">
        <v>283.3</v>
      </c>
      <c r="Z514" s="56">
        <f t="shared" si="14"/>
        <v>100</v>
      </c>
    </row>
    <row r="515" spans="1:26" s="16" customFormat="1">
      <c r="A515" s="12" t="s">
        <v>352</v>
      </c>
      <c r="B515" s="12" t="s">
        <v>353</v>
      </c>
      <c r="C515" s="43" t="s">
        <v>353</v>
      </c>
      <c r="D515" s="14" t="s">
        <v>482</v>
      </c>
      <c r="E515" s="14" t="s">
        <v>420</v>
      </c>
      <c r="F515" s="14" t="s">
        <v>421</v>
      </c>
      <c r="G515" s="14" t="s">
        <v>422</v>
      </c>
      <c r="H515" s="14" t="s">
        <v>423</v>
      </c>
      <c r="I515" s="13" t="s">
        <v>422</v>
      </c>
      <c r="J515" s="15">
        <v>6946</v>
      </c>
      <c r="K515" s="34"/>
      <c r="L515" s="34"/>
      <c r="M515" s="34">
        <v>165</v>
      </c>
      <c r="N515" s="34"/>
      <c r="O515" s="34"/>
      <c r="P515" s="34"/>
      <c r="Q515" s="34"/>
      <c r="R515" s="34">
        <v>196.3</v>
      </c>
      <c r="S515" s="34"/>
      <c r="T515" s="34"/>
      <c r="U515" s="34"/>
      <c r="V515" s="34">
        <v>40000</v>
      </c>
      <c r="W515" s="34">
        <v>2000</v>
      </c>
      <c r="X515" s="51">
        <v>49307.3</v>
      </c>
      <c r="Y515" s="64">
        <v>49307.3</v>
      </c>
      <c r="Z515" s="56">
        <f t="shared" si="14"/>
        <v>100</v>
      </c>
    </row>
    <row r="516" spans="1:26" s="21" customFormat="1">
      <c r="A516" s="17" t="s">
        <v>354</v>
      </c>
      <c r="B516" s="17" t="s">
        <v>355</v>
      </c>
      <c r="C516" s="44" t="s">
        <v>355</v>
      </c>
      <c r="D516" s="19" t="s">
        <v>482</v>
      </c>
      <c r="E516" s="19" t="s">
        <v>429</v>
      </c>
      <c r="F516" s="19" t="s">
        <v>421</v>
      </c>
      <c r="G516" s="19" t="s">
        <v>422</v>
      </c>
      <c r="H516" s="19" t="s">
        <v>423</v>
      </c>
      <c r="I516" s="18" t="s">
        <v>422</v>
      </c>
      <c r="J516" s="20">
        <v>6946</v>
      </c>
      <c r="K516" s="36"/>
      <c r="L516" s="36"/>
      <c r="M516" s="36">
        <v>165</v>
      </c>
      <c r="N516" s="36"/>
      <c r="O516" s="36"/>
      <c r="P516" s="36"/>
      <c r="Q516" s="36"/>
      <c r="R516" s="36">
        <v>196.3</v>
      </c>
      <c r="S516" s="36"/>
      <c r="T516" s="36"/>
      <c r="U516" s="36"/>
      <c r="V516" s="36">
        <v>40000</v>
      </c>
      <c r="W516" s="36"/>
      <c r="X516" s="52">
        <v>47307.3</v>
      </c>
      <c r="Y516" s="65">
        <v>47307.3</v>
      </c>
      <c r="Z516" s="57">
        <f t="shared" si="14"/>
        <v>100</v>
      </c>
    </row>
    <row r="517" spans="1:26" s="26" customFormat="1">
      <c r="A517" s="22" t="s">
        <v>354</v>
      </c>
      <c r="B517" s="22" t="s">
        <v>355</v>
      </c>
      <c r="C517" s="45" t="s">
        <v>458</v>
      </c>
      <c r="D517" s="24" t="s">
        <v>482</v>
      </c>
      <c r="E517" s="24" t="s">
        <v>429</v>
      </c>
      <c r="F517" s="24" t="s">
        <v>459</v>
      </c>
      <c r="G517" s="24" t="s">
        <v>458</v>
      </c>
      <c r="H517" s="24" t="s">
        <v>423</v>
      </c>
      <c r="I517" s="23" t="s">
        <v>422</v>
      </c>
      <c r="J517" s="25">
        <v>0</v>
      </c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>
        <v>40000</v>
      </c>
      <c r="W517" s="38"/>
      <c r="X517" s="53">
        <v>40000</v>
      </c>
      <c r="Y517" s="64">
        <v>40000</v>
      </c>
      <c r="Z517" s="56">
        <f t="shared" si="14"/>
        <v>100</v>
      </c>
    </row>
    <row r="518" spans="1:26" s="26" customFormat="1" ht="25.5">
      <c r="A518" s="22" t="s">
        <v>354</v>
      </c>
      <c r="B518" s="22" t="s">
        <v>355</v>
      </c>
      <c r="C518" s="45" t="s">
        <v>356</v>
      </c>
      <c r="D518" s="24" t="s">
        <v>482</v>
      </c>
      <c r="E518" s="24" t="s">
        <v>429</v>
      </c>
      <c r="F518" s="24" t="s">
        <v>357</v>
      </c>
      <c r="G518" s="24" t="s">
        <v>356</v>
      </c>
      <c r="H518" s="24" t="s">
        <v>423</v>
      </c>
      <c r="I518" s="23" t="s">
        <v>422</v>
      </c>
      <c r="J518" s="25">
        <v>0</v>
      </c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>
        <v>40000</v>
      </c>
      <c r="W518" s="38"/>
      <c r="X518" s="53">
        <v>40000</v>
      </c>
      <c r="Y518" s="64">
        <v>40000</v>
      </c>
      <c r="Z518" s="56">
        <f t="shared" si="14"/>
        <v>100</v>
      </c>
    </row>
    <row r="519" spans="1:26" s="26" customFormat="1" ht="38.25">
      <c r="A519" s="22" t="s">
        <v>354</v>
      </c>
      <c r="B519" s="22" t="s">
        <v>355</v>
      </c>
      <c r="C519" s="45" t="s">
        <v>358</v>
      </c>
      <c r="D519" s="24" t="s">
        <v>482</v>
      </c>
      <c r="E519" s="24" t="s">
        <v>429</v>
      </c>
      <c r="F519" s="24" t="s">
        <v>357</v>
      </c>
      <c r="G519" s="24" t="s">
        <v>356</v>
      </c>
      <c r="H519" s="24" t="s">
        <v>359</v>
      </c>
      <c r="I519" s="23" t="s">
        <v>358</v>
      </c>
      <c r="J519" s="25">
        <v>0</v>
      </c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>
        <v>40000</v>
      </c>
      <c r="W519" s="38"/>
      <c r="X519" s="53">
        <v>40000</v>
      </c>
      <c r="Y519" s="64">
        <v>40000</v>
      </c>
      <c r="Z519" s="56">
        <f t="shared" si="14"/>
        <v>100</v>
      </c>
    </row>
    <row r="520" spans="1:26" s="26" customFormat="1">
      <c r="A520" s="22" t="s">
        <v>354</v>
      </c>
      <c r="B520" s="22" t="s">
        <v>355</v>
      </c>
      <c r="C520" s="45" t="s">
        <v>542</v>
      </c>
      <c r="D520" s="24" t="s">
        <v>482</v>
      </c>
      <c r="E520" s="24" t="s">
        <v>429</v>
      </c>
      <c r="F520" s="24" t="s">
        <v>543</v>
      </c>
      <c r="G520" s="24" t="s">
        <v>542</v>
      </c>
      <c r="H520" s="24" t="s">
        <v>423</v>
      </c>
      <c r="I520" s="23" t="s">
        <v>422</v>
      </c>
      <c r="J520" s="25">
        <v>6946</v>
      </c>
      <c r="K520" s="38"/>
      <c r="L520" s="38"/>
      <c r="M520" s="38">
        <v>165</v>
      </c>
      <c r="N520" s="38"/>
      <c r="O520" s="38"/>
      <c r="P520" s="38"/>
      <c r="Q520" s="38"/>
      <c r="R520" s="38">
        <v>196.3</v>
      </c>
      <c r="S520" s="38"/>
      <c r="T520" s="38"/>
      <c r="U520" s="38"/>
      <c r="V520" s="38">
        <v>0</v>
      </c>
      <c r="W520" s="38"/>
      <c r="X520" s="53">
        <v>7307.3</v>
      </c>
      <c r="Y520" s="64">
        <v>7307.3</v>
      </c>
      <c r="Z520" s="56">
        <f t="shared" si="14"/>
        <v>100</v>
      </c>
    </row>
    <row r="521" spans="1:26" s="26" customFormat="1" ht="38.25">
      <c r="A521" s="22" t="s">
        <v>354</v>
      </c>
      <c r="B521" s="22" t="s">
        <v>355</v>
      </c>
      <c r="C521" s="45" t="s">
        <v>193</v>
      </c>
      <c r="D521" s="24" t="s">
        <v>482</v>
      </c>
      <c r="E521" s="24" t="s">
        <v>429</v>
      </c>
      <c r="F521" s="24" t="s">
        <v>194</v>
      </c>
      <c r="G521" s="24" t="s">
        <v>193</v>
      </c>
      <c r="H521" s="24" t="s">
        <v>423</v>
      </c>
      <c r="I521" s="23" t="s">
        <v>422</v>
      </c>
      <c r="J521" s="25">
        <v>6946</v>
      </c>
      <c r="K521" s="38"/>
      <c r="L521" s="38"/>
      <c r="M521" s="38">
        <v>165</v>
      </c>
      <c r="N521" s="38"/>
      <c r="O521" s="38"/>
      <c r="P521" s="38"/>
      <c r="Q521" s="38"/>
      <c r="R521" s="38">
        <v>196.3</v>
      </c>
      <c r="S521" s="38"/>
      <c r="T521" s="38"/>
      <c r="U521" s="38"/>
      <c r="V521" s="38">
        <v>0</v>
      </c>
      <c r="W521" s="38"/>
      <c r="X521" s="53">
        <v>7307.3</v>
      </c>
      <c r="Y521" s="64">
        <v>7307.3</v>
      </c>
      <c r="Z521" s="56">
        <f t="shared" si="14"/>
        <v>100</v>
      </c>
    </row>
    <row r="522" spans="1:26" s="26" customFormat="1" hidden="1">
      <c r="A522" s="22" t="s">
        <v>354</v>
      </c>
      <c r="B522" s="22" t="s">
        <v>355</v>
      </c>
      <c r="C522" s="23" t="s">
        <v>17</v>
      </c>
      <c r="D522" s="24" t="s">
        <v>482</v>
      </c>
      <c r="E522" s="24" t="s">
        <v>429</v>
      </c>
      <c r="F522" s="24" t="s">
        <v>194</v>
      </c>
      <c r="G522" s="24" t="s">
        <v>193</v>
      </c>
      <c r="H522" s="24" t="s">
        <v>18</v>
      </c>
      <c r="I522" s="23" t="s">
        <v>17</v>
      </c>
      <c r="J522" s="25">
        <v>5000</v>
      </c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>
        <v>-5000</v>
      </c>
      <c r="W522" s="38"/>
      <c r="X522" s="39">
        <v>0</v>
      </c>
    </row>
    <row r="523" spans="1:26" s="26" customFormat="1">
      <c r="A523" s="22" t="s">
        <v>354</v>
      </c>
      <c r="B523" s="22" t="s">
        <v>355</v>
      </c>
      <c r="C523" s="45" t="s">
        <v>97</v>
      </c>
      <c r="D523" s="24" t="s">
        <v>482</v>
      </c>
      <c r="E523" s="24" t="s">
        <v>429</v>
      </c>
      <c r="F523" s="24" t="s">
        <v>194</v>
      </c>
      <c r="G523" s="24" t="s">
        <v>193</v>
      </c>
      <c r="H523" s="24" t="s">
        <v>98</v>
      </c>
      <c r="I523" s="23" t="s">
        <v>97</v>
      </c>
      <c r="J523" s="25">
        <v>1882</v>
      </c>
      <c r="K523" s="38"/>
      <c r="L523" s="38"/>
      <c r="M523" s="38">
        <v>229</v>
      </c>
      <c r="N523" s="38"/>
      <c r="O523" s="38"/>
      <c r="P523" s="38"/>
      <c r="Q523" s="38"/>
      <c r="R523" s="38">
        <v>196.3</v>
      </c>
      <c r="S523" s="38"/>
      <c r="T523" s="38"/>
      <c r="U523" s="38"/>
      <c r="V523" s="38"/>
      <c r="W523" s="38"/>
      <c r="X523" s="53">
        <v>2307.3000000000002</v>
      </c>
      <c r="Y523" s="64">
        <v>2307.3000000000002</v>
      </c>
      <c r="Z523" s="56">
        <f>Y523/X523*100</f>
        <v>100</v>
      </c>
    </row>
    <row r="524" spans="1:26" s="26" customFormat="1" hidden="1">
      <c r="A524" s="22" t="s">
        <v>354</v>
      </c>
      <c r="B524" s="22" t="s">
        <v>355</v>
      </c>
      <c r="C524" s="23" t="s">
        <v>360</v>
      </c>
      <c r="D524" s="24" t="s">
        <v>482</v>
      </c>
      <c r="E524" s="24" t="s">
        <v>429</v>
      </c>
      <c r="F524" s="24" t="s">
        <v>194</v>
      </c>
      <c r="G524" s="24" t="s">
        <v>193</v>
      </c>
      <c r="H524" s="24" t="s">
        <v>361</v>
      </c>
      <c r="I524" s="23" t="s">
        <v>360</v>
      </c>
      <c r="J524" s="25">
        <v>64</v>
      </c>
      <c r="K524" s="38"/>
      <c r="L524" s="38"/>
      <c r="M524" s="38">
        <v>-64</v>
      </c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9">
        <v>0</v>
      </c>
    </row>
    <row r="525" spans="1:26" s="26" customFormat="1" ht="38.25">
      <c r="A525" s="22" t="s">
        <v>354</v>
      </c>
      <c r="B525" s="22" t="s">
        <v>355</v>
      </c>
      <c r="C525" s="45" t="s">
        <v>358</v>
      </c>
      <c r="D525" s="24" t="s">
        <v>482</v>
      </c>
      <c r="E525" s="24" t="s">
        <v>429</v>
      </c>
      <c r="F525" s="24" t="s">
        <v>194</v>
      </c>
      <c r="G525" s="24" t="s">
        <v>193</v>
      </c>
      <c r="H525" s="24" t="s">
        <v>359</v>
      </c>
      <c r="I525" s="23" t="s">
        <v>358</v>
      </c>
      <c r="J525" s="25">
        <v>0</v>
      </c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>
        <v>5000</v>
      </c>
      <c r="W525" s="38"/>
      <c r="X525" s="53">
        <v>5000</v>
      </c>
      <c r="Y525" s="64">
        <v>5000</v>
      </c>
      <c r="Z525" s="56">
        <f>Y525/X525*100</f>
        <v>100</v>
      </c>
    </row>
    <row r="526" spans="1:26" s="21" customFormat="1">
      <c r="A526" s="17" t="s">
        <v>362</v>
      </c>
      <c r="B526" s="17" t="s">
        <v>363</v>
      </c>
      <c r="C526" s="44" t="s">
        <v>363</v>
      </c>
      <c r="D526" s="19" t="s">
        <v>482</v>
      </c>
      <c r="E526" s="19" t="s">
        <v>470</v>
      </c>
      <c r="F526" s="19" t="s">
        <v>421</v>
      </c>
      <c r="G526" s="19" t="s">
        <v>422</v>
      </c>
      <c r="H526" s="19" t="s">
        <v>423</v>
      </c>
      <c r="I526" s="18" t="s">
        <v>422</v>
      </c>
      <c r="J526" s="20">
        <v>0</v>
      </c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>
        <v>2000</v>
      </c>
      <c r="X526" s="52">
        <v>2000</v>
      </c>
      <c r="Y526" s="65">
        <v>2000</v>
      </c>
      <c r="Z526" s="57">
        <f>Y526/X526*100</f>
        <v>100</v>
      </c>
    </row>
    <row r="527" spans="1:26" s="26" customFormat="1">
      <c r="A527" s="22" t="s">
        <v>362</v>
      </c>
      <c r="B527" s="22" t="s">
        <v>363</v>
      </c>
      <c r="C527" s="45" t="s">
        <v>542</v>
      </c>
      <c r="D527" s="24" t="s">
        <v>482</v>
      </c>
      <c r="E527" s="24" t="s">
        <v>470</v>
      </c>
      <c r="F527" s="24" t="s">
        <v>543</v>
      </c>
      <c r="G527" s="24" t="s">
        <v>542</v>
      </c>
      <c r="H527" s="24" t="s">
        <v>423</v>
      </c>
      <c r="I527" s="23" t="s">
        <v>422</v>
      </c>
      <c r="J527" s="25">
        <v>0</v>
      </c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>
        <v>2000</v>
      </c>
      <c r="X527" s="53">
        <v>2000</v>
      </c>
      <c r="Y527" s="64">
        <v>2000</v>
      </c>
      <c r="Z527" s="56">
        <f>Y527/X527*100</f>
        <v>100</v>
      </c>
    </row>
    <row r="528" spans="1:26" s="26" customFormat="1" ht="38.25">
      <c r="A528" s="22" t="s">
        <v>362</v>
      </c>
      <c r="B528" s="22" t="s">
        <v>363</v>
      </c>
      <c r="C528" s="45" t="s">
        <v>193</v>
      </c>
      <c r="D528" s="24" t="s">
        <v>482</v>
      </c>
      <c r="E528" s="24" t="s">
        <v>470</v>
      </c>
      <c r="F528" s="24" t="s">
        <v>194</v>
      </c>
      <c r="G528" s="24" t="s">
        <v>193</v>
      </c>
      <c r="H528" s="24" t="s">
        <v>423</v>
      </c>
      <c r="I528" s="23" t="s">
        <v>422</v>
      </c>
      <c r="J528" s="25">
        <v>0</v>
      </c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>
        <v>2000</v>
      </c>
      <c r="X528" s="53">
        <v>2000</v>
      </c>
      <c r="Y528" s="64">
        <v>2000</v>
      </c>
      <c r="Z528" s="56">
        <f>Y528/X528*100</f>
        <v>100</v>
      </c>
    </row>
    <row r="529" spans="1:26" s="26" customFormat="1">
      <c r="A529" s="22" t="s">
        <v>362</v>
      </c>
      <c r="B529" s="22" t="s">
        <v>363</v>
      </c>
      <c r="C529" s="45" t="s">
        <v>576</v>
      </c>
      <c r="D529" s="24" t="s">
        <v>482</v>
      </c>
      <c r="E529" s="24" t="s">
        <v>470</v>
      </c>
      <c r="F529" s="24" t="s">
        <v>194</v>
      </c>
      <c r="G529" s="24" t="s">
        <v>193</v>
      </c>
      <c r="H529" s="24" t="s">
        <v>577</v>
      </c>
      <c r="I529" s="23" t="s">
        <v>576</v>
      </c>
      <c r="J529" s="25">
        <v>0</v>
      </c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>
        <v>2000</v>
      </c>
      <c r="X529" s="53">
        <v>2000</v>
      </c>
      <c r="Y529" s="64">
        <v>2000</v>
      </c>
      <c r="Z529" s="56">
        <f>Y529/X529*100</f>
        <v>100</v>
      </c>
    </row>
    <row r="530" spans="1:26" s="16" customFormat="1" hidden="1">
      <c r="A530" s="12" t="s">
        <v>364</v>
      </c>
      <c r="B530" s="12" t="s">
        <v>365</v>
      </c>
      <c r="C530" s="13" t="s">
        <v>365</v>
      </c>
      <c r="D530" s="14" t="s">
        <v>490</v>
      </c>
      <c r="E530" s="14" t="s">
        <v>420</v>
      </c>
      <c r="F530" s="14" t="s">
        <v>421</v>
      </c>
      <c r="G530" s="14" t="s">
        <v>422</v>
      </c>
      <c r="H530" s="14" t="s">
        <v>423</v>
      </c>
      <c r="I530" s="13" t="s">
        <v>422</v>
      </c>
      <c r="J530" s="15">
        <v>0</v>
      </c>
      <c r="K530" s="34"/>
      <c r="L530" s="34"/>
      <c r="M530" s="34">
        <v>2100</v>
      </c>
      <c r="N530" s="34"/>
      <c r="O530" s="34"/>
      <c r="P530" s="34"/>
      <c r="Q530" s="34"/>
      <c r="R530" s="34">
        <v>-1053</v>
      </c>
      <c r="S530" s="34"/>
      <c r="T530" s="34"/>
      <c r="U530" s="34"/>
      <c r="V530" s="34"/>
      <c r="W530" s="34">
        <v>-1047</v>
      </c>
      <c r="X530" s="35">
        <v>0</v>
      </c>
    </row>
    <row r="531" spans="1:26" s="21" customFormat="1" hidden="1">
      <c r="A531" s="17" t="s">
        <v>366</v>
      </c>
      <c r="B531" s="17" t="s">
        <v>367</v>
      </c>
      <c r="C531" s="18" t="s">
        <v>367</v>
      </c>
      <c r="D531" s="19" t="s">
        <v>490</v>
      </c>
      <c r="E531" s="19" t="s">
        <v>426</v>
      </c>
      <c r="F531" s="19" t="s">
        <v>421</v>
      </c>
      <c r="G531" s="19" t="s">
        <v>422</v>
      </c>
      <c r="H531" s="19" t="s">
        <v>423</v>
      </c>
      <c r="I531" s="18" t="s">
        <v>422</v>
      </c>
      <c r="J531" s="20">
        <v>0</v>
      </c>
      <c r="K531" s="36"/>
      <c r="L531" s="36"/>
      <c r="M531" s="36">
        <v>2100</v>
      </c>
      <c r="N531" s="36"/>
      <c r="O531" s="36"/>
      <c r="P531" s="36"/>
      <c r="Q531" s="36"/>
      <c r="R531" s="36">
        <v>-1053</v>
      </c>
      <c r="S531" s="36"/>
      <c r="T531" s="36"/>
      <c r="U531" s="36"/>
      <c r="V531" s="36"/>
      <c r="W531" s="36">
        <v>-1047</v>
      </c>
      <c r="X531" s="37">
        <v>0</v>
      </c>
    </row>
    <row r="532" spans="1:26" s="26" customFormat="1" hidden="1">
      <c r="A532" s="22" t="s">
        <v>366</v>
      </c>
      <c r="B532" s="22" t="s">
        <v>367</v>
      </c>
      <c r="C532" s="23" t="s">
        <v>368</v>
      </c>
      <c r="D532" s="24" t="s">
        <v>490</v>
      </c>
      <c r="E532" s="24" t="s">
        <v>426</v>
      </c>
      <c r="F532" s="24" t="s">
        <v>369</v>
      </c>
      <c r="G532" s="24" t="s">
        <v>368</v>
      </c>
      <c r="H532" s="24" t="s">
        <v>423</v>
      </c>
      <c r="I532" s="23" t="s">
        <v>422</v>
      </c>
      <c r="J532" s="25">
        <v>0</v>
      </c>
      <c r="K532" s="38"/>
      <c r="L532" s="38"/>
      <c r="M532" s="38">
        <v>2100</v>
      </c>
      <c r="N532" s="38"/>
      <c r="O532" s="38"/>
      <c r="P532" s="38"/>
      <c r="Q532" s="38"/>
      <c r="R532" s="38">
        <v>-1053</v>
      </c>
      <c r="S532" s="38"/>
      <c r="T532" s="38"/>
      <c r="U532" s="38"/>
      <c r="V532" s="38"/>
      <c r="W532" s="38">
        <v>-1047</v>
      </c>
      <c r="X532" s="39">
        <v>0</v>
      </c>
    </row>
    <row r="533" spans="1:26" s="26" customFormat="1" hidden="1">
      <c r="A533" s="22" t="s">
        <v>366</v>
      </c>
      <c r="B533" s="22" t="s">
        <v>367</v>
      </c>
      <c r="C533" s="23" t="s">
        <v>370</v>
      </c>
      <c r="D533" s="24" t="s">
        <v>490</v>
      </c>
      <c r="E533" s="24" t="s">
        <v>426</v>
      </c>
      <c r="F533" s="24" t="s">
        <v>371</v>
      </c>
      <c r="G533" s="24" t="s">
        <v>370</v>
      </c>
      <c r="H533" s="24" t="s">
        <v>423</v>
      </c>
      <c r="I533" s="23" t="s">
        <v>422</v>
      </c>
      <c r="J533" s="25">
        <v>0</v>
      </c>
      <c r="K533" s="38"/>
      <c r="L533" s="38"/>
      <c r="M533" s="38">
        <v>2100</v>
      </c>
      <c r="N533" s="38"/>
      <c r="O533" s="38"/>
      <c r="P533" s="38"/>
      <c r="Q533" s="38"/>
      <c r="R533" s="38">
        <v>-1053</v>
      </c>
      <c r="S533" s="38"/>
      <c r="T533" s="38"/>
      <c r="U533" s="38"/>
      <c r="V533" s="38"/>
      <c r="W533" s="38">
        <v>-1047</v>
      </c>
      <c r="X533" s="39">
        <v>0</v>
      </c>
    </row>
    <row r="534" spans="1:26" s="26" customFormat="1" hidden="1">
      <c r="A534" s="22" t="s">
        <v>366</v>
      </c>
      <c r="B534" s="22" t="s">
        <v>367</v>
      </c>
      <c r="C534" s="23" t="s">
        <v>486</v>
      </c>
      <c r="D534" s="24" t="s">
        <v>490</v>
      </c>
      <c r="E534" s="24" t="s">
        <v>426</v>
      </c>
      <c r="F534" s="24" t="s">
        <v>371</v>
      </c>
      <c r="G534" s="24" t="s">
        <v>370</v>
      </c>
      <c r="H534" s="24" t="s">
        <v>487</v>
      </c>
      <c r="I534" s="23" t="s">
        <v>486</v>
      </c>
      <c r="J534" s="25">
        <v>0</v>
      </c>
      <c r="K534" s="38"/>
      <c r="L534" s="38"/>
      <c r="M534" s="38">
        <v>2100</v>
      </c>
      <c r="N534" s="38"/>
      <c r="O534" s="38"/>
      <c r="P534" s="38"/>
      <c r="Q534" s="38"/>
      <c r="R534" s="38">
        <v>-1053</v>
      </c>
      <c r="S534" s="38"/>
      <c r="T534" s="38"/>
      <c r="U534" s="38"/>
      <c r="V534" s="38"/>
      <c r="W534" s="38">
        <v>-1047</v>
      </c>
      <c r="X534" s="39">
        <v>0</v>
      </c>
    </row>
    <row r="537" spans="1:26" ht="15">
      <c r="C537" s="47" t="s">
        <v>432</v>
      </c>
      <c r="D537" s="48"/>
    </row>
    <row r="538" spans="1:26" ht="15">
      <c r="C538" s="47" t="s">
        <v>297</v>
      </c>
      <c r="D538" s="48"/>
    </row>
    <row r="539" spans="1:26" ht="15">
      <c r="C539" s="47" t="s">
        <v>331</v>
      </c>
      <c r="D539" s="48"/>
    </row>
  </sheetData>
  <autoFilter ref="A10:Z534">
    <filterColumn colId="23">
      <customFilters and="1">
        <customFilter operator="notEqual" val="0"/>
      </customFilters>
    </filterColumn>
  </autoFilter>
  <mergeCells count="7">
    <mergeCell ref="C8:H8"/>
    <mergeCell ref="F2:Z2"/>
    <mergeCell ref="F3:Z3"/>
    <mergeCell ref="F4:Z4"/>
    <mergeCell ref="X5:Z5"/>
    <mergeCell ref="C6:Z6"/>
    <mergeCell ref="C7:Z7"/>
  </mergeCells>
  <phoneticPr fontId="2" type="noConversion"/>
  <pageMargins left="0.59055118110236227" right="0.39370078740157483" top="0.78740157480314965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Лист1!Заголовки_для_печати</vt:lpstr>
    </vt:vector>
  </TitlesOfParts>
  <Company>FinUpr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eylim</dc:creator>
  <cp:lastModifiedBy>Жанна М. Рязанцева</cp:lastModifiedBy>
  <cp:lastPrinted>2013-05-28T11:17:09Z</cp:lastPrinted>
  <dcterms:created xsi:type="dcterms:W3CDTF">2012-11-13T09:15:21Z</dcterms:created>
  <dcterms:modified xsi:type="dcterms:W3CDTF">2023-10-10T05:41:37Z</dcterms:modified>
</cp:coreProperties>
</file>