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360" windowHeight="13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Лист1!$A$9:$AC$604</definedName>
  </definedNames>
  <calcPr calcId="125725"/>
</workbook>
</file>

<file path=xl/calcChain.xml><?xml version="1.0" encoding="utf-8"?>
<calcChain xmlns="http://schemas.openxmlformats.org/spreadsheetml/2006/main">
  <c r="AE604" i="1"/>
  <c r="AE603"/>
  <c r="AE602"/>
  <c r="AE601"/>
  <c r="AE600"/>
  <c r="AE598"/>
  <c r="AE596"/>
  <c r="AE595"/>
  <c r="AE594"/>
  <c r="AE593"/>
  <c r="AE592"/>
  <c r="AE591"/>
  <c r="AE590"/>
  <c r="AE589"/>
  <c r="AE588"/>
  <c r="AE587"/>
  <c r="AE586"/>
  <c r="AE585"/>
  <c r="AE584"/>
  <c r="AE583"/>
  <c r="AE582"/>
  <c r="AE581"/>
  <c r="AE580"/>
  <c r="AE579"/>
  <c r="AE578"/>
  <c r="AE577"/>
  <c r="AE576"/>
  <c r="AE572"/>
  <c r="AE571"/>
  <c r="AE570"/>
  <c r="AE569"/>
  <c r="AE568"/>
  <c r="AE567"/>
  <c r="AE566"/>
  <c r="AE565"/>
  <c r="AE564"/>
  <c r="AE563"/>
  <c r="AE562"/>
  <c r="AE561"/>
  <c r="AE560"/>
  <c r="AE558"/>
  <c r="AE557"/>
  <c r="AE555"/>
  <c r="AE554"/>
  <c r="AE553"/>
  <c r="AE552"/>
  <c r="AE551"/>
  <c r="AE550"/>
  <c r="AE549"/>
  <c r="AE548"/>
  <c r="AE547"/>
  <c r="AE546"/>
  <c r="AE544"/>
  <c r="AE543"/>
  <c r="AE541"/>
  <c r="AE540"/>
  <c r="AE539"/>
  <c r="AE538"/>
  <c r="AE537"/>
  <c r="AE536"/>
  <c r="AE535"/>
  <c r="AE534"/>
  <c r="AE533"/>
  <c r="AE532"/>
  <c r="AE531"/>
  <c r="AE530"/>
  <c r="AE529"/>
  <c r="AE528"/>
  <c r="AE527"/>
  <c r="AE526"/>
  <c r="AE525"/>
  <c r="AE524"/>
  <c r="AE523"/>
  <c r="AE522"/>
  <c r="AE520"/>
  <c r="AE519"/>
  <c r="AE518"/>
  <c r="AE517"/>
  <c r="AE516"/>
  <c r="AE515"/>
  <c r="AE514"/>
  <c r="AE513"/>
  <c r="AE511"/>
  <c r="AE510"/>
  <c r="AE509"/>
  <c r="AE508"/>
  <c r="AE507"/>
  <c r="AE506"/>
  <c r="AE505"/>
  <c r="AE504"/>
  <c r="AE503"/>
  <c r="AE502"/>
  <c r="AE501"/>
  <c r="AE500"/>
  <c r="AE499"/>
  <c r="AE498"/>
  <c r="AE497"/>
  <c r="AE496"/>
  <c r="AE495"/>
  <c r="AE494"/>
  <c r="AE493"/>
  <c r="AE492"/>
  <c r="AE491"/>
  <c r="AE490"/>
  <c r="AE489"/>
  <c r="AE488"/>
  <c r="AE487"/>
  <c r="AE485"/>
  <c r="AE484"/>
  <c r="AE483"/>
  <c r="AE482"/>
  <c r="AE481"/>
  <c r="AE480"/>
  <c r="AE479"/>
  <c r="AE473"/>
  <c r="AE472"/>
  <c r="AE471"/>
  <c r="AE470"/>
  <c r="AE469"/>
  <c r="AE468"/>
  <c r="AE467"/>
  <c r="AE466"/>
  <c r="AE465"/>
  <c r="AE464"/>
  <c r="AE463"/>
  <c r="AE462"/>
  <c r="AE461"/>
  <c r="AE460"/>
  <c r="AE459"/>
  <c r="AE458"/>
  <c r="AE457"/>
  <c r="AE456"/>
  <c r="AE455"/>
  <c r="AE454"/>
  <c r="AE453"/>
  <c r="AE452"/>
  <c r="AE451"/>
  <c r="AE450"/>
  <c r="AE449"/>
  <c r="AE448"/>
  <c r="AE447"/>
  <c r="AE446"/>
  <c r="AE445"/>
  <c r="AE444"/>
  <c r="AE443"/>
  <c r="AE442"/>
  <c r="AE441"/>
  <c r="AE440"/>
  <c r="AE439"/>
  <c r="AE438"/>
  <c r="AE437"/>
  <c r="AE436"/>
  <c r="AE435"/>
  <c r="AE434"/>
  <c r="AE433"/>
  <c r="AE432"/>
  <c r="AE431"/>
  <c r="AE430"/>
  <c r="AE429"/>
  <c r="AE428"/>
  <c r="AE427"/>
  <c r="AE426"/>
  <c r="AE425"/>
  <c r="AE424"/>
  <c r="AE423"/>
  <c r="AE422"/>
  <c r="AE421"/>
  <c r="AE420"/>
  <c r="AE419"/>
  <c r="AE418"/>
  <c r="AE417"/>
  <c r="AE416"/>
  <c r="AE415"/>
  <c r="AE414"/>
  <c r="AE413"/>
  <c r="AE412"/>
  <c r="AE411"/>
  <c r="AE410"/>
  <c r="AE409"/>
  <c r="AE408"/>
  <c r="AE407"/>
  <c r="AE406"/>
  <c r="AE405"/>
  <c r="AE404"/>
  <c r="AE403"/>
  <c r="AE402"/>
  <c r="AE401"/>
  <c r="AE400"/>
  <c r="AE399"/>
  <c r="AE398"/>
  <c r="AE397"/>
  <c r="AE392"/>
  <c r="AE391"/>
  <c r="AE390"/>
  <c r="AE389"/>
  <c r="AE388"/>
  <c r="AE387"/>
  <c r="AE386"/>
  <c r="AE381"/>
  <c r="AE380"/>
  <c r="AE379"/>
  <c r="AE370"/>
  <c r="AE369"/>
  <c r="AE368"/>
  <c r="AE367"/>
  <c r="AE366"/>
  <c r="AE365"/>
  <c r="AE364"/>
  <c r="AE363"/>
  <c r="AE362"/>
  <c r="AE361"/>
  <c r="AE359"/>
  <c r="AE358"/>
  <c r="AE357"/>
  <c r="AE356"/>
  <c r="AE355"/>
  <c r="AE354"/>
  <c r="AE353"/>
  <c r="AE352"/>
  <c r="AE351"/>
  <c r="AE350"/>
  <c r="AE349"/>
  <c r="AE348"/>
  <c r="AE345"/>
  <c r="AE344"/>
  <c r="AE343"/>
  <c r="AE342"/>
  <c r="AE341"/>
  <c r="AE340"/>
  <c r="AE339"/>
  <c r="AE338"/>
  <c r="AE335"/>
  <c r="AE334"/>
  <c r="AE333"/>
  <c r="AE332"/>
  <c r="AE331"/>
  <c r="AE330"/>
  <c r="AE329"/>
  <c r="AE328"/>
  <c r="AE327"/>
  <c r="AE326"/>
  <c r="AE325"/>
  <c r="AE324"/>
  <c r="AE323"/>
  <c r="AE322"/>
  <c r="AE321"/>
  <c r="AE320"/>
  <c r="AE319"/>
  <c r="AE318"/>
  <c r="AE317"/>
  <c r="AE316"/>
  <c r="AE315"/>
  <c r="AE314"/>
  <c r="AE313"/>
  <c r="AE312"/>
  <c r="AE311"/>
  <c r="AE310"/>
  <c r="AE309"/>
  <c r="AE308"/>
  <c r="AE307"/>
  <c r="AE306"/>
  <c r="AE305"/>
  <c r="AE304"/>
  <c r="AE303"/>
  <c r="AE302"/>
  <c r="AE301"/>
  <c r="AE300"/>
  <c r="AE299"/>
  <c r="AE298"/>
  <c r="AE297"/>
  <c r="AE296"/>
  <c r="AE295"/>
  <c r="AE294"/>
  <c r="AE293"/>
  <c r="AE292"/>
  <c r="AE291"/>
  <c r="AE290"/>
  <c r="AE289"/>
  <c r="AE284"/>
  <c r="AE283"/>
  <c r="AE282"/>
  <c r="AE281"/>
  <c r="AE280"/>
  <c r="AE279"/>
  <c r="AE278"/>
  <c r="AE277"/>
  <c r="AE276"/>
  <c r="AE275"/>
  <c r="AE274"/>
  <c r="AE273"/>
  <c r="AE272"/>
  <c r="AE271"/>
  <c r="AE270"/>
  <c r="AE269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5"/>
  <c r="AE114"/>
  <c r="AE113"/>
  <c r="AE112"/>
  <c r="AE111"/>
  <c r="AE110"/>
  <c r="AE109"/>
  <c r="AE108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16"/>
  <c r="AE15"/>
  <c r="AE14"/>
  <c r="AE13"/>
  <c r="AE12"/>
  <c r="AE11"/>
  <c r="AE10"/>
  <c r="AC119"/>
  <c r="AE119" s="1"/>
  <c r="AC118"/>
  <c r="AE118" s="1"/>
  <c r="AC117"/>
  <c r="AE117" s="1"/>
  <c r="AC116"/>
  <c r="AE116" s="1"/>
  <c r="AC50"/>
  <c r="AE50" s="1"/>
</calcChain>
</file>

<file path=xl/sharedStrings.xml><?xml version="1.0" encoding="utf-8"?>
<sst xmlns="http://schemas.openxmlformats.org/spreadsheetml/2006/main" count="7210" uniqueCount="602">
  <si>
    <t>Кирово-Чепецкая городская Дума</t>
  </si>
  <si>
    <t>93200</t>
  </si>
  <si>
    <t>932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</si>
  <si>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</si>
  <si>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</si>
  <si>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</t>
  </si>
  <si>
    <t>0020000</t>
  </si>
  <si>
    <t>Глава муниципального образования</t>
  </si>
  <si>
    <t>0020300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</si>
  <si>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</si>
  <si>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</si>
  <si>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</si>
  <si>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</si>
  <si>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</si>
  <si>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</si>
  <si>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Депутаты представительного органа муниципального образования</t>
  </si>
  <si>
    <t>0021200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</si>
  <si>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</si>
  <si>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</si>
  <si>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Руководитель контрольно-счетной комиссии муниципального образования и его заместители</t>
  </si>
  <si>
    <t>0022500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</si>
  <si>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</si>
  <si>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</si>
  <si>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</si>
  <si>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0920000</t>
  </si>
  <si>
    <t xml:space="preserve">      от   29.05.2013    № 6/22</t>
  </si>
  <si>
    <t>Выполнение других обязательств государства</t>
  </si>
  <si>
    <t>0920300</t>
  </si>
  <si>
    <t>Выполнение прочих обязательств муниципального образования</t>
  </si>
  <si>
    <t>0920302</t>
  </si>
  <si>
    <t>Представительские и иные прочие расходы в органах местного самоуправления муниципального образования</t>
  </si>
  <si>
    <t>0920303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</si>
  <si>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</si>
  <si>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0920310</t>
  </si>
  <si>
    <t>Пенсионное обеспечение</t>
  </si>
  <si>
    <t>1001</t>
  </si>
  <si>
    <t>Доплаты к пенсиям, дополнительное пенсионное обеспечение</t>
  </si>
  <si>
    <t>4910000</t>
  </si>
  <si>
    <t>Доплаты к пенсии лицам, замещавшим муниципальные должности муниципального образования и выплату пенсии за выслугу лет лицам, замещавшим должности муниципальной службы</t>
  </si>
  <si>
    <t>4910100</t>
  </si>
  <si>
    <t>Награды и иные формы поощрения муниципального образования "Город Кирово-Чепецк" Кировской области</t>
  </si>
  <si>
    <t>5059500</t>
  </si>
  <si>
    <t>Ежегодная денежная выплата гражданам при присвоении почетного звания "Лауреат премии им. Я.Ф.Терещенко"</t>
  </si>
  <si>
    <t>5059503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</si>
  <si>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</si>
  <si>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5059504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</si>
  <si>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</si>
  <si>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5059505</t>
  </si>
  <si>
    <t>Администрация муниципального образования "Город Кирово-Чепецк" Кировской области</t>
  </si>
  <si>
    <t>93600</t>
  </si>
  <si>
    <t>936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</si>
  <si>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</si>
  <si>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</si>
  <si>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</t>
  </si>
  <si>
    <t>Глава местной администрации (исполнительно-распорядительного органа муниципального образования)</t>
  </si>
  <si>
    <t>0020800</t>
  </si>
  <si>
    <t>Создание в муниципальных районах, городских округах комиссий по делам несовершеннолетних и защите их прав и осуществление деятельности в сфере профилактики безнадзорности и правонарушений несовершеннолетних, включая административную юрисдикцию</t>
  </si>
  <si>
    <t>5210205</t>
  </si>
  <si>
    <t>Осуществление деятельности по опеке и попечительству</t>
  </si>
  <si>
    <t>5210212</t>
  </si>
  <si>
    <t>Областная целевая программа "Развитие системы подготовки выборных должностных лиц и муниципальных служащих органов местного самоуправления" на 2012 год</t>
  </si>
  <si>
    <t>5221900</t>
  </si>
  <si>
    <t>Подпрограмма "Подготовка выборных должностных лиц и муниципальных служащих по основным вопросам деятельности органов местного самоуправления"</t>
  </si>
  <si>
    <t>5221901</t>
  </si>
  <si>
    <t>Подпрограмма "Повышение квалификации специалистов по финансовой работе органов местного самоуправления"</t>
  </si>
  <si>
    <t>5221902</t>
  </si>
  <si>
    <t>Подпрограмма "Повышение квалификации специалистов в сфере размещения заказов органов местного самоуправления"</t>
  </si>
  <si>
    <t>5221903</t>
  </si>
  <si>
    <t>Судебная система</t>
  </si>
  <si>
    <t>0105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</si>
  <si>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</si>
  <si>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</si>
  <si>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</si>
  <si>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0014000</t>
  </si>
  <si>
    <t>Обеспечение выполнения функций бюджетных учреждений</t>
  </si>
  <si>
    <t>0029700</t>
  </si>
  <si>
    <t>Ведомственная целевая программа «Реализация полномочий органов местного самоуправления  в целях владения и пользования имуществом, находящимся в муниципальной собственности муниципального образования "Город Кирово-Чепецк" Кировской области на 2011-2013 годы»</t>
  </si>
  <si>
    <t>920</t>
  </si>
  <si>
    <t>Финансовое обеспечение деятельности автономных учреждений</t>
  </si>
  <si>
    <t>0029800</t>
  </si>
  <si>
    <t>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</si>
  <si>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>915</t>
  </si>
  <si>
    <t>Ведомственная целевая программа "Организация массовых мероприятий на территории города Кирово-Чепецка на 2012-2014 годы"</t>
  </si>
  <si>
    <t>925</t>
  </si>
  <si>
    <t>0029900</t>
  </si>
  <si>
    <t>Ведомственная целевая программа "Обеспечение малоимущих семей, имеющих детей в возрасте до 2-х лет, и жителей города Кирово-Чепецка специальными молочными продуктами питания на 2012-2014 годы"</t>
  </si>
  <si>
    <t>903</t>
  </si>
  <si>
    <t>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</si>
  <si>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>919</t>
  </si>
  <si>
    <t>Ведомственная целевая программа "Организация предоставления 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</si>
  <si>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>923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</si>
  <si>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</si>
  <si>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</si>
  <si>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</si>
  <si>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0900200</t>
  </si>
  <si>
    <t>Программа управления имуществом, находящимся в муниципальной собственности муниципального образования "Город Кирово-Чепецк" Кировской области(затраты на проведение оценки рыночной стоимости объектов)</t>
  </si>
  <si>
    <t>0900201</t>
  </si>
  <si>
    <t>Программа управления имуществом, находящимся в муниципальной собственности муниципального образования "Город Кирово-Чепецк" Кировской области</t>
  </si>
  <si>
    <t>0920309</t>
  </si>
  <si>
    <t>Исполнение судебных актов по обращению взыскания на средства бюджета муниципального образования</t>
  </si>
  <si>
    <t>0920311</t>
  </si>
  <si>
    <t>Учреждения культуры и мероприятия в сфере культуры и кинематографии</t>
  </si>
  <si>
    <t>4400000</t>
  </si>
  <si>
    <t>4409900</t>
  </si>
  <si>
    <t>Ведомственная целевая программа "Формирование и содержание архива муниципального образования "Город Кирово-Чепецк" Кировской области"</t>
  </si>
  <si>
    <t>909</t>
  </si>
  <si>
    <t>Создание и деятельность в муниципальных образованиях административной (ых) комиссии (ий) по рассмотрению дел об административных правонарушениях</t>
  </si>
  <si>
    <t>5210206</t>
  </si>
  <si>
    <t>Хранение и комплектование муниципальных архивов документами Архивного фонда Российской Федерации и другими архивными документами, относящимися к государственной  собственности области и находящимися на территориях муниципальных образований; государственный учет документов Архивного фонда Российской Федерации и других архивных документов, относящихся к государственной собственности области и находящихся на территориях муниципальных образований; оказание государственных услуг по использованию документов Архивного фонда Российской Федерации и других архивных документов, относящихся к государственной собственности области, временно хранящихся в муниципальных архивах</t>
  </si>
  <si>
    <t>5210209</t>
  </si>
  <si>
    <t>Предоставление гражданам субсидий на оплату жилого помещения и коммунальных услуг(расходы по администрированию)</t>
  </si>
  <si>
    <t>5210213</t>
  </si>
  <si>
    <t>Областная целевая программа "Формирование информационного общества и электронного правительства в Кировской области" на 2012 год</t>
  </si>
  <si>
    <t>5222400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</si>
  <si>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</si>
  <si>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Приложение № 4</t>
  </si>
  <si>
    <t>расходов бюджета муниципального образования в  2012 году</t>
  </si>
  <si>
    <t>7950600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</si>
  <si>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</si>
  <si>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</si>
  <si>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</si>
  <si>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</si>
  <si>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</si>
  <si>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</si>
  <si>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2479900</t>
  </si>
  <si>
    <t>Ведомственная целевая программа "Защита населения и территории города Кирово-Чепецка от чрезвычайных ситуаций на 2011-2013 годы"</t>
  </si>
  <si>
    <t>910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</si>
  <si>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</si>
  <si>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</si>
  <si>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</si>
  <si>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</si>
  <si>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</si>
  <si>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Транспорт</t>
  </si>
  <si>
    <t>0408</t>
  </si>
  <si>
    <t>08</t>
  </si>
  <si>
    <t>Железнодорожный транспорт</t>
  </si>
  <si>
    <t>3050000</t>
  </si>
  <si>
    <t>Отдельные мероприятия в области железнодорожного транспорта</t>
  </si>
  <si>
    <t>3050200</t>
  </si>
  <si>
    <t>Субсидии юридическим лицам</t>
  </si>
  <si>
    <t>006</t>
  </si>
  <si>
    <t>3050200_</t>
  </si>
  <si>
    <t>Дорожное хозяйство (дорожные фонды)</t>
  </si>
  <si>
    <t>0409</t>
  </si>
  <si>
    <t>Областная целевая программа "Развитие транспортной инфраструктуры Кировской области до 2015 года"</t>
  </si>
  <si>
    <t>5226100</t>
  </si>
  <si>
    <t>Содержание и ремонт автомобильных дорог общего пользования местного значения</t>
  </si>
  <si>
    <t>5226106</t>
  </si>
  <si>
    <t>Субсидии местным бюджетам на капитальный ремонт и ремонт автомобильных дорог общего пользования населенных пунктов</t>
  </si>
  <si>
    <t>5226115</t>
  </si>
  <si>
    <t>Субсидии местным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</si>
  <si>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5226116</t>
  </si>
  <si>
    <t>Благоустройство</t>
  </si>
  <si>
    <t>6000000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</si>
  <si>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</si>
  <si>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</si>
  <si>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Текущее содержание автомобильных дорог</t>
  </si>
  <si>
    <t>6000201</t>
  </si>
  <si>
    <t>Ведомственная целевая программа "Содержание улично-дорожной сети города Кирово-Чепецка на 2011-2013 годы"</t>
  </si>
  <si>
    <t>Бюджетные инвестиции</t>
  </si>
  <si>
    <t>003</t>
  </si>
  <si>
    <t>Другие вопросы в области национальной экономики</t>
  </si>
  <si>
    <t>0412</t>
  </si>
  <si>
    <t>12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</si>
  <si>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</si>
  <si>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</si>
  <si>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</si>
  <si>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</si>
  <si>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</t>
  </si>
  <si>
    <t>917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</si>
  <si>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</si>
  <si>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5210100</t>
  </si>
  <si>
    <t>Субсидия на реализацию мероприятий ведомственной целевой программы "Государственная кадастровая оценка земель"</t>
  </si>
  <si>
    <t>5210113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</si>
  <si>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годы."</t>
  </si>
  <si>
    <t>7950100</t>
  </si>
  <si>
    <t>Жилищно-коммунальное хозяйство</t>
  </si>
  <si>
    <t>0500</t>
  </si>
  <si>
    <t>Жилищное хозяйство</t>
  </si>
  <si>
    <t>0501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</si>
  <si>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</si>
  <si>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</si>
  <si>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</si>
  <si>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0980100</t>
  </si>
  <si>
    <t>Обеспечение мероприятий по капитальному ремонту многоквартирных домов</t>
  </si>
  <si>
    <t>0980101</t>
  </si>
  <si>
    <t>Обеспечение мероприятий по переселению граждан из аварийного жилищного фонда</t>
  </si>
  <si>
    <t>0980102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</si>
  <si>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</si>
  <si>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0980200</t>
  </si>
  <si>
    <t>0980201</t>
  </si>
  <si>
    <t>0980202</t>
  </si>
  <si>
    <t>Поддержка жилищного хозяйства</t>
  </si>
  <si>
    <t>3500000</t>
  </si>
  <si>
    <t>Капитальный ремонт государственного жилищного фонда субъектов Российской Федерации  и муниципального жилищного фонда</t>
  </si>
  <si>
    <t>3500200</t>
  </si>
  <si>
    <t>Мероприятия в области жилищного хозяйства</t>
  </si>
  <si>
    <t>3500300</t>
  </si>
  <si>
    <t>Иные мероприятия в области жилищного хозяйства</t>
  </si>
  <si>
    <t>3500302</t>
  </si>
  <si>
    <t>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</t>
  </si>
  <si>
    <t>927</t>
  </si>
  <si>
    <t>Муниципальная адресная программа "Проведение капитального ремонта многоквартирных домов на территории муниципального образования "Город Кирово-Чепецк" Кировской области на 2012 год"</t>
  </si>
  <si>
    <t>7953000</t>
  </si>
  <si>
    <t>Коммунальное хозяйство</t>
  </si>
  <si>
    <t>0502</t>
  </si>
  <si>
    <t>Поддержка коммунального хозяйства</t>
  </si>
  <si>
    <t>3510000</t>
  </si>
  <si>
    <t>Мероприятия в области коммунального хозяйства</t>
  </si>
  <si>
    <t>3510500</t>
  </si>
  <si>
    <t>Возмещение части недополученных доходов управляющим организациям и иным исполнителям коммунальных услуг в связи с  пересмотром размера подлежащей внесению платы граждан за коммунальные услуги при приведении в соответствие с утвержденным в установленном порядке предельным индексом</t>
  </si>
  <si>
    <t>3510501</t>
  </si>
  <si>
    <t>Областная целевая программа "Комплексная программа модернизации и реформирования жилищно-коммунального хозяйства Кировской области" на 2012-2015 годы</t>
  </si>
  <si>
    <t>5221800</t>
  </si>
  <si>
    <t>Реализация инвестиционных проектов по модернизации объектов коммунальной инфраструктуры (капитальный ремонт или реконструкция, замена и модернизация, строительство, приобретение технологического оборудования, выполнение проектных работ)</t>
  </si>
  <si>
    <t>5221802</t>
  </si>
  <si>
    <t>Реконструкция напорных коллекторов от канализационной насосной станции № 7 до колодцев-гасителей г. Кирово-Чепецка</t>
  </si>
  <si>
    <t>801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</si>
  <si>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</si>
  <si>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7951000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</si>
  <si>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</si>
  <si>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7952300</t>
  </si>
  <si>
    <t>0503</t>
  </si>
  <si>
    <t>Уличное освещение</t>
  </si>
  <si>
    <t>6000100</t>
  </si>
  <si>
    <t>Ведомственная целевая программа "Организация освещения улиц города Кирово-Чепецка  на 2011-2013 годы"</t>
  </si>
  <si>
    <t>908</t>
  </si>
  <si>
    <t>Озеленение</t>
  </si>
  <si>
    <t>6000300</t>
  </si>
  <si>
    <t>Ведомственная целевая программа "Озеленение и благоустройство территории города Кирово-Чепецка на 2011-2013 годы"</t>
  </si>
  <si>
    <t>906</t>
  </si>
  <si>
    <t>Организация и содержание мест захоронения</t>
  </si>
  <si>
    <t>6000400</t>
  </si>
  <si>
    <t>Ведомственная целевая программа "Строительство и содержание мест захоронения города Кирово-Чепецка на 2011-2013 годы"</t>
  </si>
  <si>
    <t>907</t>
  </si>
  <si>
    <t>Прочие мероприятия по благоустройству городских округов и поселений</t>
  </si>
  <si>
    <t>6000500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</si>
  <si>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</si>
  <si>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7950800</t>
  </si>
  <si>
    <t>Субсидии автономным учреждениям</t>
  </si>
  <si>
    <t>019</t>
  </si>
  <si>
    <t>Другие вопросы в области жилищно-коммунального хозяйства</t>
  </si>
  <si>
    <t>0505</t>
  </si>
  <si>
    <t>Возмещение затрат для погашения денежных обязательств и обязательных платежей и восстановления платежеспособности муниципальных предприятий муниципального образования</t>
  </si>
  <si>
    <t>6000600</t>
  </si>
  <si>
    <t>Ежемесячные выплаты педагогическим работникам образовательных учреждений, имеющим высшую квалификационную категорию, в размере одной тысячи рублей</t>
  </si>
  <si>
    <t>4209400</t>
  </si>
  <si>
    <t>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</si>
  <si>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>926</t>
  </si>
  <si>
    <t>4209800</t>
  </si>
  <si>
    <t>4219400</t>
  </si>
  <si>
    <t>4219700</t>
  </si>
  <si>
    <t>4239400</t>
  </si>
  <si>
    <t>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</si>
  <si>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>918</t>
  </si>
  <si>
    <t>4239700</t>
  </si>
  <si>
    <t>4239800</t>
  </si>
  <si>
    <t>Субсидии бюджетным учреждениям</t>
  </si>
  <si>
    <t>025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</si>
  <si>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</si>
  <si>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7950200</t>
  </si>
  <si>
    <t>Культура и кинематография</t>
  </si>
  <si>
    <t>0800</t>
  </si>
  <si>
    <t>Культура</t>
  </si>
  <si>
    <t>0801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</si>
  <si>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</si>
  <si>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4400200</t>
  </si>
  <si>
    <t>План, тыс. руб.</t>
  </si>
  <si>
    <t>Исполнено, тыс.руб.</t>
  </si>
  <si>
    <t>Процент исполнения, %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</si>
  <si>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</si>
  <si>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4400201</t>
  </si>
  <si>
    <t>Ведомственная целевая программа "Организация библиотечного обслуживания населения города Кирово-Чепецка на 2011-2013 годы"</t>
  </si>
  <si>
    <t>900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</si>
  <si>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местного бюджета</t>
  </si>
  <si>
    <t>4400202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</si>
  <si>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</si>
  <si>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4400900</t>
  </si>
  <si>
    <t>4409800</t>
  </si>
  <si>
    <t>Ведомственная целевая программа "Организация досуга жителей города Кирово-Чепецка на 2011-2013 годы"</t>
  </si>
  <si>
    <t>902</t>
  </si>
  <si>
    <t>Музеи и постоянные выставки</t>
  </si>
  <si>
    <t>4410000</t>
  </si>
  <si>
    <t>4419800</t>
  </si>
  <si>
    <t>Ведомственная целевая программа "Организация музейного обслуживания населения города Кирово-Чепецка на 2011-2013 годы"</t>
  </si>
  <si>
    <t>901</t>
  </si>
  <si>
    <t>Библиотеки</t>
  </si>
  <si>
    <t>4420000</t>
  </si>
  <si>
    <t>4429800</t>
  </si>
  <si>
    <t>Единовременная выплата работникам муниципальных учреждений культурно-досугового типа</t>
  </si>
  <si>
    <t>5210308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</si>
  <si>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</si>
  <si>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7950900</t>
  </si>
  <si>
    <t>Мероприятия в сфере культуры</t>
  </si>
  <si>
    <t>024</t>
  </si>
  <si>
    <t>Федеральные целевые программы</t>
  </si>
  <si>
    <t>1000000</t>
  </si>
  <si>
    <t>Федеральная целевая программа "Жилище" на 2011-2015 годы</t>
  </si>
  <si>
    <t>1008800</t>
  </si>
  <si>
    <t>Подпрограмма "Обеспечение жильем молодых семей"</t>
  </si>
  <si>
    <t>1008820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</si>
  <si>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</si>
  <si>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317</t>
  </si>
  <si>
    <t>Предоставление гражданам субсидий на оплату жилого помещения  и коммунальных услуг</t>
  </si>
  <si>
    <t>5054800</t>
  </si>
  <si>
    <t>Предоставление гражданам субсидий на оплату жилого помещения и коммунальных услуг (субсидии на оплату жилых помещений и коммунальных услуг)</t>
  </si>
  <si>
    <t>5054801</t>
  </si>
  <si>
    <t xml:space="preserve">Субсидии юридическим лицам
</t>
  </si>
  <si>
    <t>Предоставление гражданам субсидий на оплату жилого помещения и коммунальных услуг (почтовые расходы и услуги банка )</t>
  </si>
  <si>
    <t>5054802</t>
  </si>
  <si>
    <t>Почетная грамота муниципального образования "Город Кирово-Чепецк" Кировской области с единовременной денежной выплатой</t>
  </si>
  <si>
    <t>5059501</t>
  </si>
  <si>
    <t>Областная  целевая программа "Дом для молодой семьи" на 2012 год</t>
  </si>
  <si>
    <t>5221400</t>
  </si>
  <si>
    <t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зарегестрированным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</t>
  </si>
  <si>
    <t>316</t>
  </si>
  <si>
    <t>"Город Кирово-Чепецк" Кировской области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</si>
  <si>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</si>
  <si>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7950400</t>
  </si>
  <si>
    <t>Мероприятия в области социальной политики</t>
  </si>
  <si>
    <t>068</t>
  </si>
  <si>
    <t>Ежемесячные социальные выплаты лицам, удостоенным почетных званий "Заслуженный работник культуры РСФСР", "Заслуженный работник культуры России"</t>
  </si>
  <si>
    <t>315</t>
  </si>
  <si>
    <t>Обеспечение мер социальной поддержки гражданам, попавшим в трудную жизненную ситуацию</t>
  </si>
  <si>
    <t>7951701</t>
  </si>
  <si>
    <t>Обеспечение мер социальной поддержки детей первого-второго года жизни специальными молочными продуктами детского питания</t>
  </si>
  <si>
    <t>7951703</t>
  </si>
  <si>
    <t>Обеспечение мер социальной поддержки инвалидов, не пользующихся лифтом в жилом фонде (денежная компенсация)</t>
  </si>
  <si>
    <t>7951704</t>
  </si>
  <si>
    <t>Обеспечение мер социальной поддержки инвалидов, не пользующихся лифтом в жилом фонде (расходы по администрированию)</t>
  </si>
  <si>
    <t>7951705</t>
  </si>
  <si>
    <t>Обеспечение мер социальной поддержки участников Великой Отечественной войны к дню Победы (материальная помощь)</t>
  </si>
  <si>
    <t>7951707</t>
  </si>
  <si>
    <t>Обеспечение мер социальной поддержки участников Великой Отечественной войны к дню Победы (расходы по администрированию)</t>
  </si>
  <si>
    <t>7951708</t>
  </si>
  <si>
    <t xml:space="preserve">                                                    В.В.Крешетов</t>
  </si>
  <si>
    <t>Федеральный закон от 21 декабря 1996 года №159-ФЗ "О дополнительных гарантиях по социальной поддержке детей-сирот и  детей, оставшихся без попечения родителей"</t>
  </si>
  <si>
    <t>5052100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</si>
  <si>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</si>
  <si>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5052102</t>
  </si>
  <si>
    <t>Ведомственная целевая программа "Социальные выплаты опекунам, попечителям, приёмным родителям  и обеспечение жильём детей-сирот на 2012-2014 годы"</t>
  </si>
  <si>
    <t>922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</si>
  <si>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за счет средств областного бюджета</t>
  </si>
  <si>
    <t>5052104</t>
  </si>
  <si>
    <t>5053600</t>
  </si>
  <si>
    <t>5053602</t>
  </si>
  <si>
    <t>Целевая статья</t>
  </si>
  <si>
    <t>Вид расхода</t>
  </si>
  <si>
    <t>к решению Кирово-Чепецкой</t>
  </si>
  <si>
    <t>городской Думы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</si>
  <si>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</si>
  <si>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</si>
  <si>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Вознаграждение, причитающееся приемному родителю</t>
  </si>
  <si>
    <t>5201301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</si>
  <si>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</si>
  <si>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5201302</t>
  </si>
  <si>
    <t>Другие вопросы в области социальной политики</t>
  </si>
  <si>
    <t>1006</t>
  </si>
  <si>
    <t>Поддержка городского Совета ветеранов</t>
  </si>
  <si>
    <t>7951706</t>
  </si>
  <si>
    <t>Физическая культура и спорт</t>
  </si>
  <si>
    <t>1100</t>
  </si>
  <si>
    <t>Массовый спорт</t>
  </si>
  <si>
    <t>1102</t>
  </si>
  <si>
    <t>Областная целевая программа "Развитие физической культуры и спорта в Кировской области" на 2011-2013 годы</t>
  </si>
  <si>
    <t>5224100</t>
  </si>
  <si>
    <t>Реконструкция первой очереди стрельбища для биатлона по адресу: Кировская область, Кирово-Чепецкий район, пос. Перекоп под лыжно-биатлонный комплекс "Перекоп"</t>
  </si>
  <si>
    <t>800</t>
  </si>
  <si>
    <t>Мероприятия в области спорта и физической культуры, туризма</t>
  </si>
  <si>
    <t>079</t>
  </si>
  <si>
    <t>Другие вопросы в области физической культуры и спорта</t>
  </si>
  <si>
    <t>1105</t>
  </si>
  <si>
    <t>ВЕДОМСТВЕННАЯ СТРУКТУРА</t>
  </si>
  <si>
    <t>Название
Формируется автоматически</t>
  </si>
  <si>
    <t>БП районов
Описание</t>
  </si>
  <si>
    <t>ФКР
Описание</t>
  </si>
  <si>
    <t>ЦС_МР
Описание</t>
  </si>
  <si>
    <t>ВР_МР
Описание</t>
  </si>
  <si>
    <t>БП районов
Код</t>
  </si>
  <si>
    <t>ФКР
Код</t>
  </si>
  <si>
    <t>Вариант=Б2006 МР;
Табл=Расходы БП, МО Сводные;
ЭК=000;
МО=01;
Уровень бюджета=031;</t>
  </si>
  <si>
    <t>Формула
Наименование расхода</t>
  </si>
  <si>
    <t>Формула
Распорядитель</t>
  </si>
  <si>
    <t>Формула
Раздел</t>
  </si>
  <si>
    <t>Формула
Подраздел</t>
  </si>
  <si>
    <t>ЦС_МР
Код</t>
  </si>
  <si>
    <t>ВР_МР
Код</t>
  </si>
  <si>
    <t>Формула
Сумма первоначальная (тыс.рублей)</t>
  </si>
  <si>
    <t>Вариант=Б2012 МР Аналитика, рeeстр и пoправки;
Табл=Поправки (расходы);
МО=42;
Дата=200901;
Уровень бюджета=031;
ЭК_расч=000000;
РО_МР=0000000;</t>
  </si>
  <si>
    <t>Вариант=Б2012 МР Аналитика, рeeстр и пoправки;
Табл=Поправки (расходы);
МО=42;
Дата=201201;
Уровень бюджета=031;
ЭК_расч=000000;
РО_МР=0000000;</t>
  </si>
  <si>
    <t>Вариант=Б2012 МР Аналитика, рeeстр и пoправки;
Табл=Поправки (расходы);
МО=42;
Дата=201202;
Уровень бюджета=031;
ЭК_расч=000000;
РО_МР=0000000;</t>
  </si>
  <si>
    <t>Вариант=Б2012 МР Аналитика, рeeстр и пoправки;
Табл=Поправки (расходы);
МО=42;
Дата=201203;
Уровень бюджета=031;
ЭК_расч=000000;
РО_МР=0000000;</t>
  </si>
  <si>
    <t>Вариант=Б2012 МР Аналитика, рeeстр и пoправки;
Табл=Поправки (расходы);
МО=42;
Дата=201204;
Уровень бюджета=031;
ЭК_расч=000000;
РО_МР=0000000;</t>
  </si>
  <si>
    <t>Вариант=Б2012 МР Аналитика, рeeстр и пoправки;
Табл=Поправки (расходы);
МО=42;
Дата=201205;
Уровень бюджета=031;
ЭК_расч=000000;
РО_МР=0000000;</t>
  </si>
  <si>
    <t>Вариант=Б2012 МР Аналитика, рeeстр и пoправки;
Табл=Поправки (расходы);
МО=42;
Дата=201206;
Уровень бюджета=031;
ЭК_расч=000000;
РО_МР=0000000;</t>
  </si>
  <si>
    <t>Вариант=Б2012 МР Аналитика, рeeстр и пoправки;
Табл=Поправки (расходы);
МО=42;
Дата=201207;
Уровень бюджета=031;
ЭК_расч=000000;
РО_МР=0000000;</t>
  </si>
  <si>
    <t>Вариант=Б2012 МР Аналитика, рeeстр и пoправки;
Табл=Поправки (расходы);
МО=42;
Дата=201208;
Уровень бюджета=031;
ЭК_расч=000000;
РО_МР=0000000;</t>
  </si>
  <si>
    <t>Вариант=Б2012 МР Аналитика, рeeстр и пoправки;
Табл=Поправки (расходы);
МО=42;
Дата=201209;
Уровень бюджета=031;
ЭК_расч=000000;
РО_МР=0000000;</t>
  </si>
  <si>
    <t>Вариант=Б2012 МР Аналитика, рeeстр и пoправки;
Табл=Поправки (расходы);
МО=42;
Дата=201210;
Уровень бюджета=031;
ЭК_расч=000000;
РО_МР=0000000;</t>
  </si>
  <si>
    <t>Вариант=Б2012 МР Аналитика, рeeстр и пoправки;
Табл=Поправки (расходы);
МО=42;
Дата=201211;
Уровень бюджета=031;
ЭК_расч=000000;
РО_МР=0000000;</t>
  </si>
  <si>
    <t>Вариант=Б2012 МР Аналитика, рeeстр и пoправки;
Табл=Поправки (расходы);
МО=42;
Дата=201212;
Уровень бюджета=031;
ЭК_расч=000000;
РО_МР=0000000;</t>
  </si>
  <si>
    <t>Формула
Сумма итого (тыс. руб.)</t>
  </si>
  <si>
    <t>Название</t>
  </si>
  <si>
    <t>БП районов Описание</t>
  </si>
  <si>
    <t>ФКР Описание</t>
  </si>
  <si>
    <t>ЦС_МР Описание</t>
  </si>
  <si>
    <t>ВР_МР Описание</t>
  </si>
  <si>
    <t>БП районов Код</t>
  </si>
  <si>
    <t>ФКР Код</t>
  </si>
  <si>
    <t>Сумма всего</t>
  </si>
  <si>
    <t>Наименование расхода</t>
  </si>
  <si>
    <t>Распорядитель</t>
  </si>
  <si>
    <t>Раздел</t>
  </si>
  <si>
    <t>Подраздел</t>
  </si>
  <si>
    <t>Сумма первоначальная (тыс.рублей)</t>
  </si>
  <si>
    <t>Сумма поправки на
Январь 2009 г.
(тыс. руб.)</t>
  </si>
  <si>
    <t>Сумма поправки на
Январь 2012 г.
(тыс. руб.)</t>
  </si>
  <si>
    <t>Сумма поправки на
Февраль 2012 г.
(тыс. руб.)</t>
  </si>
  <si>
    <t>Сумма поправки на
Март 2012 г.
(тыс. руб.)</t>
  </si>
  <si>
    <t>Сумма поправки на
Апрель 2012 г.
(тыс. руб.)</t>
  </si>
  <si>
    <t>Сумма поправки на
Май 2012 г.
(тыс. руб.)</t>
  </si>
  <si>
    <t>Сумма поправки на
Июнь 2012 г.
(тыс. руб.)</t>
  </si>
  <si>
    <t>Сумма поправки на
Июль 2012 г.
(тыс. руб.)</t>
  </si>
  <si>
    <t>Сумма поправки на
Август 2012 г.
(тыс. руб.)</t>
  </si>
  <si>
    <t>Сумма поправки на
Сентябрь 2012 г.
(тыс. руб.)</t>
  </si>
  <si>
    <t>Сумма поправки на
Октябрь 2012 г.
(тыс. руб.)</t>
  </si>
  <si>
    <t>Сумма поправки на
Ноябрь 2012 г.
(тыс. руб.)</t>
  </si>
  <si>
    <t>Сумма поправки на
Декабрь 2012 г.
(тыс. руб.)</t>
  </si>
  <si>
    <t/>
  </si>
  <si>
    <t>Всего расходов</t>
  </si>
  <si>
    <t>Все</t>
  </si>
  <si>
    <t>00000</t>
  </si>
  <si>
    <t>0000</t>
  </si>
  <si>
    <t>000</t>
  </si>
  <si>
    <t>00</t>
  </si>
  <si>
    <t>0000000</t>
  </si>
  <si>
    <t>Финансовое управление  администрации  муниципального образования "Город Кирово-Чепецк" Кировской области</t>
  </si>
  <si>
    <t>91200</t>
  </si>
  <si>
    <t>912</t>
  </si>
  <si>
    <t>Общегосударственные вопросы</t>
  </si>
  <si>
    <t>0100</t>
  </si>
  <si>
    <t>01</t>
  </si>
  <si>
    <t>Резервные фонды</t>
  </si>
  <si>
    <t>0111</t>
  </si>
  <si>
    <t>11</t>
  </si>
  <si>
    <t>0700000</t>
  </si>
  <si>
    <t>Резервные фонды местных администраций</t>
  </si>
  <si>
    <t>0700500</t>
  </si>
  <si>
    <t>Прочие расходы</t>
  </si>
  <si>
    <t>013</t>
  </si>
  <si>
    <t>Обслуживание государственного и муниципального долга</t>
  </si>
  <si>
    <t>1300</t>
  </si>
  <si>
    <t>13</t>
  </si>
  <si>
    <t>Обслуживание государственного внутреннего и муниципального долга</t>
  </si>
  <si>
    <t>1301</t>
  </si>
  <si>
    <t>Процентные платежи по долговым обязательствам</t>
  </si>
  <si>
    <t>0650000</t>
  </si>
  <si>
    <t>Процентные платежи по муниципальному долгу</t>
  </si>
  <si>
    <t>0650300</t>
  </si>
  <si>
    <t>Управление образованием администрации муниципального образования "Город Кирово-Чепецк" Кировской области</t>
  </si>
  <si>
    <t>91400</t>
  </si>
  <si>
    <t>914</t>
  </si>
  <si>
    <t>Охрана окружающей среды</t>
  </si>
  <si>
    <t>0600</t>
  </si>
  <si>
    <t>06</t>
  </si>
  <si>
    <t>Другие вопросы в области охраны окружающей среды</t>
  </si>
  <si>
    <t>0605</t>
  </si>
  <si>
    <t>05</t>
  </si>
  <si>
    <t>Целевые программы муниципальных образований</t>
  </si>
  <si>
    <t>7950000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</si>
  <si>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</si>
  <si>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7950500</t>
  </si>
  <si>
    <t>Природоохранные мероприятия</t>
  </si>
  <si>
    <t>443</t>
  </si>
  <si>
    <t>Образование</t>
  </si>
  <si>
    <t>0700</t>
  </si>
  <si>
    <t>07</t>
  </si>
  <si>
    <t>Дошкольное образование</t>
  </si>
  <si>
    <t>0701</t>
  </si>
  <si>
    <t>Детские дошкольные учреждения</t>
  </si>
  <si>
    <t>4200000</t>
  </si>
  <si>
    <t>Ежемесячные выплаты педагогическим работникам образовательных учреждений (за исключением общеобразовательных учреждений) в размере одной тысячи рублей</t>
  </si>
  <si>
    <t>4209500</t>
  </si>
  <si>
    <t>Ведомственная целевая программа "Организация предоставления образования в муниципальных образовательных учреждениях на 2011-2013 годы"</t>
  </si>
  <si>
    <t>911</t>
  </si>
  <si>
    <t>Обеспечение выполнения функций казённых учреждений</t>
  </si>
  <si>
    <t>4209900</t>
  </si>
  <si>
    <t>Межбюджетные трансферты</t>
  </si>
  <si>
    <t>5210000</t>
  </si>
  <si>
    <t>Иные межбюджетные трансферты  бюджетам бюджетной системы</t>
  </si>
  <si>
    <t>5210300</t>
  </si>
  <si>
    <t>Выравнивание обеспеченности муниципальных образований по реализации ими их отдельных полномочий</t>
  </si>
  <si>
    <t>5210301</t>
  </si>
  <si>
    <t>Областные целевые программы</t>
  </si>
  <si>
    <t>5220000</t>
  </si>
  <si>
    <t>Областная целевая программа "Развитие образования Кировской области" на 2012-2015 годы</t>
  </si>
  <si>
    <t>5220100</t>
  </si>
  <si>
    <t>Капитальный ремонт и реконструкция зданий и объектов муниципальных дошкольных образовательных учреждений</t>
  </si>
  <si>
    <t>5220102</t>
  </si>
  <si>
    <t>Обеспечение выполнения функций казенных учреждений</t>
  </si>
  <si>
    <t>001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</si>
  <si>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</si>
  <si>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7950300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</si>
  <si>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</si>
  <si>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7950700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</si>
  <si>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</si>
  <si>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7952000</t>
  </si>
  <si>
    <t>Общее образование</t>
  </si>
  <si>
    <t>0702</t>
  </si>
  <si>
    <t>02</t>
  </si>
  <si>
    <t>Школы-детские сады, школы начальные, неполные средние и средние</t>
  </si>
  <si>
    <t>4210000</t>
  </si>
  <si>
    <t>4219900</t>
  </si>
  <si>
    <t>Учреждения по внешкольной работе с детьми</t>
  </si>
  <si>
    <t>4230000</t>
  </si>
  <si>
    <t>4239500</t>
  </si>
  <si>
    <t>4239900</t>
  </si>
  <si>
    <t>Специальные (коррекционные) учреждения</t>
  </si>
  <si>
    <t>4330000</t>
  </si>
  <si>
    <t>4339900</t>
  </si>
  <si>
    <t>Мероприятия в области образования</t>
  </si>
  <si>
    <t>4360000</t>
  </si>
  <si>
    <t>Модернизация региональных систем общего образования</t>
  </si>
  <si>
    <t>4362100</t>
  </si>
  <si>
    <t>Модернизация региональных систем общего образования за счет средств федерального бюджета</t>
  </si>
  <si>
    <t>4362110</t>
  </si>
  <si>
    <t>Приобретение спортивного инвентаря</t>
  </si>
  <si>
    <t>4362111</t>
  </si>
  <si>
    <t>Приобретение спортивного оборудования</t>
  </si>
  <si>
    <t>4362112</t>
  </si>
  <si>
    <t>Осуществление мер, направленных на энергосбережение в системе общего образования</t>
  </si>
  <si>
    <t>4362113</t>
  </si>
  <si>
    <t>Развитие школьной инфраструктуры (текущий ремонт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оборудования)</t>
  </si>
  <si>
    <t>4362114</t>
  </si>
  <si>
    <t>Повышение квалификации, профессиональная подготовка руководителей и учителей общеобразовательных учреждений</t>
  </si>
  <si>
    <t>4362116</t>
  </si>
  <si>
    <t>Учебно-методические кабинеты,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</si>
  <si>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</si>
  <si>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4529500</t>
  </si>
  <si>
    <t>Иные безвозмездные и безвозвратные перечисления</t>
  </si>
  <si>
    <t>5200000</t>
  </si>
  <si>
    <t>Ежемесячное денежное вознаграждение за классное руководство</t>
  </si>
  <si>
    <t>5200900</t>
  </si>
  <si>
    <t>Иные субвенции местным бюджетам для финансового обеспечения расходных обязательств по переданным для осуществления государственным полномочиям</t>
  </si>
  <si>
    <t>5210200</t>
  </si>
  <si>
    <t>Реализация государственного стандарта общего образования</t>
  </si>
  <si>
    <t>5210203</t>
  </si>
  <si>
    <t>Организация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здоровья, в учреждениях для детей-сирот и детей, оставшихся без попечения родителей (законных представителей), участниками образовательного процесса в которых являются обучающиеся, воспитанники с ограниченными возможностями здоровья, не относящиеся к категории детей-сирот и детей, оставшихся без попечения родителей (законных представителей)</t>
  </si>
  <si>
    <t>5210214</t>
  </si>
  <si>
    <t>Реализация государственного стандарта общего образования на обеспечение внеурочной деятельности в рамках реализации федерального государственного стандарта начального общего образования</t>
  </si>
  <si>
    <t>5210216</t>
  </si>
  <si>
    <t>Ежемесячное денежное вознаграждение за классное руководство за счет средств областного бюджета</t>
  </si>
  <si>
    <t>5210218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</si>
  <si>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2010-2012 годы"</t>
  </si>
  <si>
    <t>7952800</t>
  </si>
  <si>
    <t>Вечерние и заочные образовательные школы</t>
  </si>
  <si>
    <t>8110000</t>
  </si>
  <si>
    <t>8119900</t>
  </si>
  <si>
    <t>Молодежная политика и оздоровление детей</t>
  </si>
  <si>
    <t>0707</t>
  </si>
  <si>
    <t>Мероприятия по проведению оздоровительной кампании детей</t>
  </si>
  <si>
    <t>4320000</t>
  </si>
  <si>
    <t>Оздоровление детей</t>
  </si>
  <si>
    <t>4320200</t>
  </si>
  <si>
    <t>Оздоровление детей за счёт средств областного бюджета</t>
  </si>
  <si>
    <t>4320202</t>
  </si>
  <si>
    <t>Оздоровление детей за счет средств  местного бюджета</t>
  </si>
  <si>
    <t>4320203</t>
  </si>
  <si>
    <t>Областная целевая программа "Организация отдыха и оздоровления детей в Кировской области" на 2012-2014 года</t>
  </si>
  <si>
    <t>5226200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</si>
  <si>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области" на 2012-2014 годы"</t>
  </si>
  <si>
    <t>7951600</t>
  </si>
  <si>
    <t>Другие вопросы в области образования</t>
  </si>
  <si>
    <t>0709</t>
  </si>
  <si>
    <t>09</t>
  </si>
  <si>
    <t>4529900</t>
  </si>
  <si>
    <t>Социальная помощь</t>
  </si>
  <si>
    <t>5050000</t>
  </si>
  <si>
    <t>Оказание других видов социальной помощи</t>
  </si>
  <si>
    <t>5058500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</si>
  <si>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</si>
  <si>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5058537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</si>
  <si>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</si>
  <si>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7951100</t>
  </si>
  <si>
    <t>Централизованные бухгалтерии</t>
  </si>
  <si>
    <t>8120000</t>
  </si>
  <si>
    <t>8129900</t>
  </si>
  <si>
    <t>Социальная политика</t>
  </si>
  <si>
    <t>1000</t>
  </si>
  <si>
    <t>10</t>
  </si>
  <si>
    <t>Социальное обеспечение населения</t>
  </si>
  <si>
    <t>1003</t>
  </si>
  <si>
    <t>03</t>
  </si>
  <si>
    <t>Социальные выплаты</t>
  </si>
  <si>
    <t>005</t>
  </si>
  <si>
    <t>Долгосрочная муниципальная целевая программа "Забота" на 2012-2014 годы муниципального образования "Город Кирово-Чепецк" Кировской области</t>
  </si>
  <si>
    <t>7951700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</si>
  <si>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</si>
  <si>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7951709</t>
  </si>
  <si>
    <t>Охрана семьи и детства</t>
  </si>
  <si>
    <t>1004</t>
  </si>
  <si>
    <t>04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</si>
</sst>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0" fontId="0" fillId="2" borderId="0" xfId="0" applyFill="1"/>
    <xf numFmtId="49" fontId="1" fillId="0" borderId="0" xfId="0" applyNumberFormat="1" applyFont="1"/>
    <xf numFmtId="0" fontId="0" fillId="3" borderId="0" xfId="0" applyFill="1"/>
    <xf numFmtId="49" fontId="3" fillId="2" borderId="0" xfId="0" quotePrefix="1" applyNumberFormat="1" applyFont="1" applyFill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2" borderId="0" xfId="0" quotePrefix="1" applyFont="1" applyFill="1" applyAlignment="1">
      <alignment wrapText="1"/>
    </xf>
    <xf numFmtId="0" fontId="3" fillId="0" borderId="0" xfId="0" quotePrefix="1" applyFont="1" applyAlignment="1">
      <alignment wrapText="1"/>
    </xf>
    <xf numFmtId="0" fontId="3" fillId="3" borderId="0" xfId="0" quotePrefix="1" applyFont="1" applyFill="1" applyAlignment="1">
      <alignment wrapText="1"/>
    </xf>
    <xf numFmtId="0" fontId="3" fillId="0" borderId="0" xfId="0" applyFont="1" applyAlignment="1">
      <alignment wrapText="1"/>
    </xf>
    <xf numFmtId="49" fontId="4" fillId="2" borderId="0" xfId="0" quotePrefix="1" applyNumberFormat="1" applyFont="1" applyFill="1" applyAlignment="1">
      <alignment wrapText="1"/>
    </xf>
    <xf numFmtId="49" fontId="4" fillId="0" borderId="0" xfId="0" quotePrefix="1" applyNumberFormat="1" applyFont="1" applyAlignment="1">
      <alignment wrapText="1"/>
    </xf>
    <xf numFmtId="0" fontId="4" fillId="2" borderId="0" xfId="0" quotePrefix="1" applyFont="1" applyFill="1" applyAlignment="1">
      <alignment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2" borderId="0" xfId="0" applyNumberFormat="1" applyFont="1" applyFill="1"/>
    <xf numFmtId="49" fontId="4" fillId="0" borderId="0" xfId="0" applyNumberFormat="1" applyFont="1"/>
    <xf numFmtId="0" fontId="4" fillId="2" borderId="0" xfId="0" applyFont="1" applyFill="1"/>
    <xf numFmtId="11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/>
    <xf numFmtId="49" fontId="3" fillId="2" borderId="0" xfId="0" applyNumberFormat="1" applyFont="1" applyFill="1"/>
    <xf numFmtId="49" fontId="3" fillId="0" borderId="0" xfId="0" applyNumberFormat="1" applyFont="1"/>
    <xf numFmtId="0" fontId="3" fillId="2" borderId="0" xfId="0" applyFont="1" applyFill="1"/>
    <xf numFmtId="0" fontId="3" fillId="0" borderId="0" xfId="0" applyFont="1"/>
    <xf numFmtId="0" fontId="0" fillId="0" borderId="0" xfId="0" applyFill="1"/>
    <xf numFmtId="0" fontId="3" fillId="0" borderId="0" xfId="0" quotePrefix="1" applyFont="1" applyFill="1" applyAlignment="1">
      <alignment wrapText="1"/>
    </xf>
    <xf numFmtId="0" fontId="4" fillId="3" borderId="1" xfId="0" applyFont="1" applyFill="1" applyBorder="1"/>
    <xf numFmtId="11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/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4" fillId="3" borderId="1" xfId="0" quotePrefix="1" applyFont="1" applyFill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 applyAlignment="1">
      <alignment horizontal="right" shrinkToFit="1"/>
    </xf>
    <xf numFmtId="172" fontId="4" fillId="0" borderId="1" xfId="0" applyNumberFormat="1" applyFont="1" applyBorder="1"/>
    <xf numFmtId="172" fontId="3" fillId="0" borderId="1" xfId="0" applyNumberFormat="1" applyFont="1" applyBorder="1"/>
    <xf numFmtId="4" fontId="3" fillId="0" borderId="0" xfId="0" applyNumberFormat="1" applyFont="1"/>
    <xf numFmtId="4" fontId="4" fillId="0" borderId="0" xfId="0" applyNumberFormat="1" applyFont="1"/>
    <xf numFmtId="0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4" fillId="0" borderId="1" xfId="0" quotePrefix="1" applyNumberFormat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 shrinkToFit="1"/>
    </xf>
    <xf numFmtId="2" fontId="4" fillId="0" borderId="1" xfId="0" applyNumberFormat="1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shrinkToFit="1"/>
    </xf>
    <xf numFmtId="0" fontId="2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609"/>
  <sheetViews>
    <sheetView tabSelected="1" topLeftCell="I1" workbookViewId="0">
      <selection activeCell="AE26" sqref="AE26"/>
    </sheetView>
  </sheetViews>
  <sheetFormatPr defaultRowHeight="12.75"/>
  <cols>
    <col min="1" max="1" width="0" style="1" hidden="1" customWidth="1"/>
    <col min="2" max="7" width="0" style="2" hidden="1" customWidth="1"/>
    <col min="8" max="8" width="0" style="3" hidden="1" customWidth="1"/>
    <col min="9" max="9" width="82.42578125" style="39" customWidth="1"/>
    <col min="10" max="10" width="6.7109375" style="2" customWidth="1"/>
    <col min="11" max="12" width="5.28515625" style="2" customWidth="1"/>
    <col min="13" max="13" width="9.140625" style="2"/>
    <col min="14" max="14" width="5.7109375" style="2" customWidth="1"/>
    <col min="15" max="15" width="17.7109375" hidden="1" customWidth="1"/>
    <col min="16" max="28" width="0" style="5" hidden="1" customWidth="1"/>
    <col min="29" max="29" width="11.28515625" style="28" customWidth="1"/>
    <col min="30" max="30" width="11.7109375" customWidth="1"/>
    <col min="32" max="32" width="10.7109375" bestFit="1" customWidth="1"/>
  </cols>
  <sheetData>
    <row r="1" spans="1:31" ht="15.75">
      <c r="I1" s="38"/>
      <c r="J1" s="4"/>
      <c r="K1" s="60" t="s">
        <v>115</v>
      </c>
      <c r="L1" s="60"/>
      <c r="M1" s="60"/>
      <c r="N1" s="6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0"/>
      <c r="AD1" s="60"/>
      <c r="AE1" s="60"/>
    </row>
    <row r="2" spans="1:31" ht="15.75">
      <c r="I2" s="38"/>
      <c r="J2" s="4"/>
      <c r="K2" s="62" t="s">
        <v>348</v>
      </c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2"/>
      <c r="AD2" s="62"/>
      <c r="AE2" s="62"/>
    </row>
    <row r="3" spans="1:31" ht="15.75">
      <c r="I3" s="38"/>
      <c r="J3" s="4"/>
      <c r="K3" s="62" t="s">
        <v>349</v>
      </c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2"/>
      <c r="AD3" s="62"/>
      <c r="AE3" s="62"/>
    </row>
    <row r="4" spans="1:31" ht="15.75">
      <c r="I4" s="38"/>
      <c r="J4" s="4"/>
      <c r="K4" s="62"/>
      <c r="L4" s="62"/>
      <c r="M4" s="62"/>
      <c r="N4" s="63" t="s">
        <v>25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1" ht="18.75">
      <c r="I5" s="58" t="s">
        <v>372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ht="15.75">
      <c r="I6" s="59" t="s">
        <v>116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>
      <c r="I7" s="50"/>
      <c r="J7" s="51"/>
      <c r="K7" s="51"/>
      <c r="L7" s="51"/>
      <c r="M7" s="51"/>
      <c r="N7" s="51"/>
    </row>
    <row r="8" spans="1:31" s="11" customFormat="1" ht="293.25" hidden="1">
      <c r="A8" s="6" t="s">
        <v>373</v>
      </c>
      <c r="B8" s="7" t="s">
        <v>374</v>
      </c>
      <c r="C8" s="7" t="s">
        <v>375</v>
      </c>
      <c r="D8" s="7" t="s">
        <v>376</v>
      </c>
      <c r="E8" s="7" t="s">
        <v>377</v>
      </c>
      <c r="F8" s="7" t="s">
        <v>378</v>
      </c>
      <c r="G8" s="7" t="s">
        <v>379</v>
      </c>
      <c r="H8" s="8" t="s">
        <v>380</v>
      </c>
      <c r="I8" s="7" t="s">
        <v>381</v>
      </c>
      <c r="J8" s="7" t="s">
        <v>382</v>
      </c>
      <c r="K8" s="7" t="s">
        <v>383</v>
      </c>
      <c r="L8" s="7" t="s">
        <v>384</v>
      </c>
      <c r="M8" s="7" t="s">
        <v>385</v>
      </c>
      <c r="N8" s="7" t="s">
        <v>386</v>
      </c>
      <c r="O8" s="9" t="s">
        <v>387</v>
      </c>
      <c r="P8" s="10" t="s">
        <v>388</v>
      </c>
      <c r="Q8" s="10" t="s">
        <v>389</v>
      </c>
      <c r="R8" s="10" t="s">
        <v>390</v>
      </c>
      <c r="S8" s="10" t="s">
        <v>391</v>
      </c>
      <c r="T8" s="10" t="s">
        <v>392</v>
      </c>
      <c r="U8" s="10" t="s">
        <v>393</v>
      </c>
      <c r="V8" s="10" t="s">
        <v>394</v>
      </c>
      <c r="W8" s="10" t="s">
        <v>395</v>
      </c>
      <c r="X8" s="10" t="s">
        <v>396</v>
      </c>
      <c r="Y8" s="10" t="s">
        <v>397</v>
      </c>
      <c r="Z8" s="10" t="s">
        <v>398</v>
      </c>
      <c r="AA8" s="10" t="s">
        <v>399</v>
      </c>
      <c r="AB8" s="10" t="s">
        <v>400</v>
      </c>
      <c r="AC8" s="29" t="s">
        <v>401</v>
      </c>
    </row>
    <row r="9" spans="1:31" s="16" customFormat="1" ht="89.25">
      <c r="A9" s="12" t="s">
        <v>402</v>
      </c>
      <c r="B9" s="13" t="s">
        <v>403</v>
      </c>
      <c r="C9" s="13" t="s">
        <v>404</v>
      </c>
      <c r="D9" s="13" t="s">
        <v>405</v>
      </c>
      <c r="E9" s="13" t="s">
        <v>406</v>
      </c>
      <c r="F9" s="13" t="s">
        <v>407</v>
      </c>
      <c r="G9" s="13" t="s">
        <v>408</v>
      </c>
      <c r="H9" s="14" t="s">
        <v>409</v>
      </c>
      <c r="I9" s="52" t="s">
        <v>410</v>
      </c>
      <c r="J9" s="53" t="s">
        <v>411</v>
      </c>
      <c r="K9" s="53" t="s">
        <v>412</v>
      </c>
      <c r="L9" s="53" t="s">
        <v>413</v>
      </c>
      <c r="M9" s="54" t="s">
        <v>346</v>
      </c>
      <c r="N9" s="54" t="s">
        <v>347</v>
      </c>
      <c r="O9" s="15" t="s">
        <v>414</v>
      </c>
      <c r="P9" s="37" t="s">
        <v>415</v>
      </c>
      <c r="Q9" s="37" t="s">
        <v>416</v>
      </c>
      <c r="R9" s="37" t="s">
        <v>417</v>
      </c>
      <c r="S9" s="37" t="s">
        <v>418</v>
      </c>
      <c r="T9" s="37" t="s">
        <v>419</v>
      </c>
      <c r="U9" s="37" t="s">
        <v>420</v>
      </c>
      <c r="V9" s="37" t="s">
        <v>421</v>
      </c>
      <c r="W9" s="37" t="s">
        <v>422</v>
      </c>
      <c r="X9" s="37" t="s">
        <v>423</v>
      </c>
      <c r="Y9" s="37" t="s">
        <v>424</v>
      </c>
      <c r="Z9" s="37" t="s">
        <v>425</v>
      </c>
      <c r="AA9" s="37" t="s">
        <v>426</v>
      </c>
      <c r="AB9" s="37" t="s">
        <v>427</v>
      </c>
      <c r="AC9" s="43" t="s">
        <v>267</v>
      </c>
      <c r="AD9" s="44" t="s">
        <v>268</v>
      </c>
      <c r="AE9" s="44" t="s">
        <v>269</v>
      </c>
    </row>
    <row r="10" spans="1:31" s="23" customFormat="1">
      <c r="A10" s="17" t="s">
        <v>428</v>
      </c>
      <c r="B10" s="18" t="s">
        <v>429</v>
      </c>
      <c r="C10" s="18" t="s">
        <v>430</v>
      </c>
      <c r="D10" s="18" t="s">
        <v>428</v>
      </c>
      <c r="E10" s="18" t="s">
        <v>428</v>
      </c>
      <c r="F10" s="18" t="s">
        <v>431</v>
      </c>
      <c r="G10" s="18" t="s">
        <v>432</v>
      </c>
      <c r="H10" s="19"/>
      <c r="I10" s="40" t="s">
        <v>429</v>
      </c>
      <c r="J10" s="21" t="s">
        <v>433</v>
      </c>
      <c r="K10" s="21" t="s">
        <v>434</v>
      </c>
      <c r="L10" s="21" t="s">
        <v>434</v>
      </c>
      <c r="M10" s="21" t="s">
        <v>435</v>
      </c>
      <c r="N10" s="21" t="s">
        <v>433</v>
      </c>
      <c r="O10" s="22">
        <v>970454.1</v>
      </c>
      <c r="P10" s="30"/>
      <c r="Q10" s="30"/>
      <c r="R10" s="30">
        <v>339535.5</v>
      </c>
      <c r="S10" s="30"/>
      <c r="T10" s="30"/>
      <c r="U10" s="30"/>
      <c r="V10" s="30"/>
      <c r="W10" s="30">
        <v>37576.699999999997</v>
      </c>
      <c r="X10" s="30"/>
      <c r="Y10" s="30"/>
      <c r="Z10" s="30"/>
      <c r="AA10" s="30">
        <v>40788.9</v>
      </c>
      <c r="AB10" s="30">
        <v>-10096.5</v>
      </c>
      <c r="AC10" s="35">
        <v>1378258.7</v>
      </c>
      <c r="AD10" s="55">
        <v>1342810.21</v>
      </c>
      <c r="AE10" s="46">
        <f>AD10/AC10*100</f>
        <v>97.428023490800385</v>
      </c>
    </row>
    <row r="11" spans="1:31" s="23" customFormat="1" ht="25.5">
      <c r="A11" s="17"/>
      <c r="B11" s="18" t="s">
        <v>436</v>
      </c>
      <c r="C11" s="18" t="s">
        <v>430</v>
      </c>
      <c r="D11" s="18" t="s">
        <v>428</v>
      </c>
      <c r="E11" s="18" t="s">
        <v>428</v>
      </c>
      <c r="F11" s="18" t="s">
        <v>437</v>
      </c>
      <c r="G11" s="18" t="s">
        <v>432</v>
      </c>
      <c r="H11" s="19"/>
      <c r="I11" s="40" t="s">
        <v>436</v>
      </c>
      <c r="J11" s="21" t="s">
        <v>438</v>
      </c>
      <c r="K11" s="21" t="s">
        <v>434</v>
      </c>
      <c r="L11" s="21" t="s">
        <v>434</v>
      </c>
      <c r="M11" s="21" t="s">
        <v>435</v>
      </c>
      <c r="N11" s="21" t="s">
        <v>433</v>
      </c>
      <c r="O11" s="22">
        <v>500</v>
      </c>
      <c r="P11" s="30"/>
      <c r="Q11" s="30"/>
      <c r="R11" s="30">
        <v>2100</v>
      </c>
      <c r="S11" s="30"/>
      <c r="T11" s="30"/>
      <c r="U11" s="30"/>
      <c r="V11" s="30"/>
      <c r="W11" s="30">
        <v>-1053</v>
      </c>
      <c r="X11" s="30"/>
      <c r="Y11" s="30"/>
      <c r="Z11" s="30"/>
      <c r="AA11" s="30"/>
      <c r="AB11" s="30">
        <v>-1047</v>
      </c>
      <c r="AC11" s="35">
        <v>500</v>
      </c>
      <c r="AD11" s="56">
        <v>0</v>
      </c>
      <c r="AE11" s="46">
        <f t="shared" ref="AE11:AE16" si="0">AD11/AC11*100</f>
        <v>0</v>
      </c>
    </row>
    <row r="12" spans="1:31" s="23" customFormat="1">
      <c r="A12" s="17"/>
      <c r="B12" s="18" t="s">
        <v>436</v>
      </c>
      <c r="C12" s="18" t="s">
        <v>439</v>
      </c>
      <c r="D12" s="18" t="s">
        <v>428</v>
      </c>
      <c r="E12" s="18" t="s">
        <v>428</v>
      </c>
      <c r="F12" s="18" t="s">
        <v>437</v>
      </c>
      <c r="G12" s="18" t="s">
        <v>440</v>
      </c>
      <c r="H12" s="19"/>
      <c r="I12" s="40" t="s">
        <v>439</v>
      </c>
      <c r="J12" s="21" t="s">
        <v>438</v>
      </c>
      <c r="K12" s="21" t="s">
        <v>441</v>
      </c>
      <c r="L12" s="21" t="s">
        <v>434</v>
      </c>
      <c r="M12" s="21" t="s">
        <v>435</v>
      </c>
      <c r="N12" s="21" t="s">
        <v>433</v>
      </c>
      <c r="O12" s="22">
        <v>500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5">
        <v>500</v>
      </c>
      <c r="AD12" s="56">
        <v>0</v>
      </c>
      <c r="AE12" s="46">
        <f t="shared" si="0"/>
        <v>0</v>
      </c>
    </row>
    <row r="13" spans="1:31" s="23" customFormat="1">
      <c r="A13" s="17"/>
      <c r="B13" s="18" t="s">
        <v>436</v>
      </c>
      <c r="C13" s="18" t="s">
        <v>442</v>
      </c>
      <c r="D13" s="18" t="s">
        <v>428</v>
      </c>
      <c r="E13" s="18" t="s">
        <v>428</v>
      </c>
      <c r="F13" s="18" t="s">
        <v>437</v>
      </c>
      <c r="G13" s="18" t="s">
        <v>443</v>
      </c>
      <c r="H13" s="19"/>
      <c r="I13" s="40" t="s">
        <v>442</v>
      </c>
      <c r="J13" s="21" t="s">
        <v>438</v>
      </c>
      <c r="K13" s="21" t="s">
        <v>441</v>
      </c>
      <c r="L13" s="21" t="s">
        <v>444</v>
      </c>
      <c r="M13" s="21" t="s">
        <v>435</v>
      </c>
      <c r="N13" s="21" t="s">
        <v>433</v>
      </c>
      <c r="O13" s="22">
        <v>500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5">
        <v>500</v>
      </c>
      <c r="AD13" s="56">
        <v>0</v>
      </c>
      <c r="AE13" s="46">
        <f t="shared" si="0"/>
        <v>0</v>
      </c>
    </row>
    <row r="14" spans="1:31" s="27" customFormat="1">
      <c r="A14" s="24"/>
      <c r="B14" s="25" t="s">
        <v>436</v>
      </c>
      <c r="C14" s="25" t="s">
        <v>442</v>
      </c>
      <c r="D14" s="25" t="s">
        <v>442</v>
      </c>
      <c r="E14" s="25" t="s">
        <v>428</v>
      </c>
      <c r="F14" s="25" t="s">
        <v>437</v>
      </c>
      <c r="G14" s="25" t="s">
        <v>443</v>
      </c>
      <c r="H14" s="26"/>
      <c r="I14" s="41" t="s">
        <v>442</v>
      </c>
      <c r="J14" s="32" t="s">
        <v>438</v>
      </c>
      <c r="K14" s="32" t="s">
        <v>441</v>
      </c>
      <c r="L14" s="32" t="s">
        <v>444</v>
      </c>
      <c r="M14" s="32" t="s">
        <v>445</v>
      </c>
      <c r="N14" s="32" t="s">
        <v>433</v>
      </c>
      <c r="O14" s="33">
        <v>500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6">
        <v>500</v>
      </c>
      <c r="AD14" s="57">
        <v>0</v>
      </c>
      <c r="AE14" s="47">
        <f t="shared" si="0"/>
        <v>0</v>
      </c>
    </row>
    <row r="15" spans="1:31" s="27" customFormat="1">
      <c r="A15" s="24"/>
      <c r="B15" s="25" t="s">
        <v>436</v>
      </c>
      <c r="C15" s="25" t="s">
        <v>442</v>
      </c>
      <c r="D15" s="25" t="s">
        <v>446</v>
      </c>
      <c r="E15" s="25" t="s">
        <v>428</v>
      </c>
      <c r="F15" s="25" t="s">
        <v>437</v>
      </c>
      <c r="G15" s="25" t="s">
        <v>443</v>
      </c>
      <c r="H15" s="26"/>
      <c r="I15" s="41" t="s">
        <v>446</v>
      </c>
      <c r="J15" s="32" t="s">
        <v>438</v>
      </c>
      <c r="K15" s="32" t="s">
        <v>441</v>
      </c>
      <c r="L15" s="32" t="s">
        <v>444</v>
      </c>
      <c r="M15" s="32" t="s">
        <v>447</v>
      </c>
      <c r="N15" s="32" t="s">
        <v>433</v>
      </c>
      <c r="O15" s="33">
        <v>500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6">
        <v>500</v>
      </c>
      <c r="AD15" s="57">
        <v>0</v>
      </c>
      <c r="AE15" s="47">
        <f t="shared" si="0"/>
        <v>0</v>
      </c>
    </row>
    <row r="16" spans="1:31" s="27" customFormat="1">
      <c r="A16" s="24"/>
      <c r="B16" s="25" t="s">
        <v>436</v>
      </c>
      <c r="C16" s="25" t="s">
        <v>442</v>
      </c>
      <c r="D16" s="25" t="s">
        <v>446</v>
      </c>
      <c r="E16" s="25" t="s">
        <v>448</v>
      </c>
      <c r="F16" s="25" t="s">
        <v>437</v>
      </c>
      <c r="G16" s="25" t="s">
        <v>443</v>
      </c>
      <c r="H16" s="26"/>
      <c r="I16" s="41" t="s">
        <v>448</v>
      </c>
      <c r="J16" s="32" t="s">
        <v>438</v>
      </c>
      <c r="K16" s="32" t="s">
        <v>441</v>
      </c>
      <c r="L16" s="32" t="s">
        <v>444</v>
      </c>
      <c r="M16" s="32" t="s">
        <v>447</v>
      </c>
      <c r="N16" s="32" t="s">
        <v>449</v>
      </c>
      <c r="O16" s="33">
        <v>500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6">
        <v>500</v>
      </c>
      <c r="AD16" s="57">
        <v>0</v>
      </c>
      <c r="AE16" s="47">
        <f t="shared" si="0"/>
        <v>0</v>
      </c>
    </row>
    <row r="17" spans="1:32" s="23" customFormat="1" hidden="1">
      <c r="A17" s="17"/>
      <c r="B17" s="18" t="s">
        <v>436</v>
      </c>
      <c r="C17" s="18" t="s">
        <v>450</v>
      </c>
      <c r="D17" s="18" t="s">
        <v>428</v>
      </c>
      <c r="E17" s="18" t="s">
        <v>428</v>
      </c>
      <c r="F17" s="18" t="s">
        <v>437</v>
      </c>
      <c r="G17" s="18" t="s">
        <v>451</v>
      </c>
      <c r="H17" s="19"/>
      <c r="I17" s="20" t="s">
        <v>450</v>
      </c>
      <c r="J17" s="21" t="s">
        <v>438</v>
      </c>
      <c r="K17" s="21" t="s">
        <v>452</v>
      </c>
      <c r="L17" s="21" t="s">
        <v>434</v>
      </c>
      <c r="M17" s="21" t="s">
        <v>435</v>
      </c>
      <c r="N17" s="21" t="s">
        <v>433</v>
      </c>
      <c r="O17" s="22">
        <v>0</v>
      </c>
      <c r="P17" s="30"/>
      <c r="Q17" s="30"/>
      <c r="R17" s="30">
        <v>2100</v>
      </c>
      <c r="S17" s="30"/>
      <c r="T17" s="30"/>
      <c r="U17" s="30"/>
      <c r="V17" s="30"/>
      <c r="W17" s="30">
        <v>-1053</v>
      </c>
      <c r="X17" s="30"/>
      <c r="Y17" s="30"/>
      <c r="Z17" s="30"/>
      <c r="AA17" s="30"/>
      <c r="AB17" s="30">
        <v>-1047</v>
      </c>
      <c r="AC17" s="35">
        <v>0</v>
      </c>
    </row>
    <row r="18" spans="1:32" s="23" customFormat="1" hidden="1">
      <c r="A18" s="17"/>
      <c r="B18" s="18" t="s">
        <v>436</v>
      </c>
      <c r="C18" s="18" t="s">
        <v>453</v>
      </c>
      <c r="D18" s="18" t="s">
        <v>428</v>
      </c>
      <c r="E18" s="18" t="s">
        <v>428</v>
      </c>
      <c r="F18" s="18" t="s">
        <v>437</v>
      </c>
      <c r="G18" s="18" t="s">
        <v>454</v>
      </c>
      <c r="H18" s="19"/>
      <c r="I18" s="20" t="s">
        <v>453</v>
      </c>
      <c r="J18" s="21" t="s">
        <v>438</v>
      </c>
      <c r="K18" s="21" t="s">
        <v>452</v>
      </c>
      <c r="L18" s="21" t="s">
        <v>441</v>
      </c>
      <c r="M18" s="21" t="s">
        <v>435</v>
      </c>
      <c r="N18" s="21" t="s">
        <v>433</v>
      </c>
      <c r="O18" s="22">
        <v>0</v>
      </c>
      <c r="P18" s="30"/>
      <c r="Q18" s="30"/>
      <c r="R18" s="30">
        <v>2100</v>
      </c>
      <c r="S18" s="30"/>
      <c r="T18" s="30"/>
      <c r="U18" s="30"/>
      <c r="V18" s="30"/>
      <c r="W18" s="30">
        <v>-1053</v>
      </c>
      <c r="X18" s="30"/>
      <c r="Y18" s="30"/>
      <c r="Z18" s="30"/>
      <c r="AA18" s="30"/>
      <c r="AB18" s="30">
        <v>-1047</v>
      </c>
      <c r="AC18" s="35">
        <v>0</v>
      </c>
    </row>
    <row r="19" spans="1:32" s="27" customFormat="1" hidden="1">
      <c r="A19" s="24"/>
      <c r="B19" s="25" t="s">
        <v>436</v>
      </c>
      <c r="C19" s="25" t="s">
        <v>453</v>
      </c>
      <c r="D19" s="25" t="s">
        <v>455</v>
      </c>
      <c r="E19" s="25" t="s">
        <v>428</v>
      </c>
      <c r="F19" s="25" t="s">
        <v>437</v>
      </c>
      <c r="G19" s="25" t="s">
        <v>454</v>
      </c>
      <c r="H19" s="26"/>
      <c r="I19" s="31" t="s">
        <v>455</v>
      </c>
      <c r="J19" s="32" t="s">
        <v>438</v>
      </c>
      <c r="K19" s="32" t="s">
        <v>452</v>
      </c>
      <c r="L19" s="32" t="s">
        <v>441</v>
      </c>
      <c r="M19" s="32" t="s">
        <v>456</v>
      </c>
      <c r="N19" s="32" t="s">
        <v>433</v>
      </c>
      <c r="O19" s="33">
        <v>0</v>
      </c>
      <c r="P19" s="34"/>
      <c r="Q19" s="34"/>
      <c r="R19" s="34">
        <v>2100</v>
      </c>
      <c r="S19" s="34"/>
      <c r="T19" s="34"/>
      <c r="U19" s="34"/>
      <c r="V19" s="34"/>
      <c r="W19" s="34">
        <v>-1053</v>
      </c>
      <c r="X19" s="34"/>
      <c r="Y19" s="34"/>
      <c r="Z19" s="34"/>
      <c r="AA19" s="34"/>
      <c r="AB19" s="34">
        <v>-1047</v>
      </c>
      <c r="AC19" s="36">
        <v>0</v>
      </c>
    </row>
    <row r="20" spans="1:32" s="27" customFormat="1" hidden="1">
      <c r="A20" s="24"/>
      <c r="B20" s="25" t="s">
        <v>436</v>
      </c>
      <c r="C20" s="25" t="s">
        <v>453</v>
      </c>
      <c r="D20" s="25" t="s">
        <v>457</v>
      </c>
      <c r="E20" s="25" t="s">
        <v>428</v>
      </c>
      <c r="F20" s="25" t="s">
        <v>437</v>
      </c>
      <c r="G20" s="25" t="s">
        <v>454</v>
      </c>
      <c r="H20" s="26"/>
      <c r="I20" s="31" t="s">
        <v>457</v>
      </c>
      <c r="J20" s="32" t="s">
        <v>438</v>
      </c>
      <c r="K20" s="32" t="s">
        <v>452</v>
      </c>
      <c r="L20" s="32" t="s">
        <v>441</v>
      </c>
      <c r="M20" s="32" t="s">
        <v>458</v>
      </c>
      <c r="N20" s="32" t="s">
        <v>433</v>
      </c>
      <c r="O20" s="33">
        <v>0</v>
      </c>
      <c r="P20" s="34"/>
      <c r="Q20" s="34"/>
      <c r="R20" s="34">
        <v>2100</v>
      </c>
      <c r="S20" s="34"/>
      <c r="T20" s="34"/>
      <c r="U20" s="34"/>
      <c r="V20" s="34"/>
      <c r="W20" s="34">
        <v>-1053</v>
      </c>
      <c r="X20" s="34"/>
      <c r="Y20" s="34"/>
      <c r="Z20" s="34"/>
      <c r="AA20" s="34"/>
      <c r="AB20" s="34">
        <v>-1047</v>
      </c>
      <c r="AC20" s="36">
        <v>0</v>
      </c>
    </row>
    <row r="21" spans="1:32" s="27" customFormat="1" hidden="1">
      <c r="A21" s="24"/>
      <c r="B21" s="25" t="s">
        <v>436</v>
      </c>
      <c r="C21" s="25" t="s">
        <v>453</v>
      </c>
      <c r="D21" s="25" t="s">
        <v>457</v>
      </c>
      <c r="E21" s="25" t="s">
        <v>448</v>
      </c>
      <c r="F21" s="25" t="s">
        <v>437</v>
      </c>
      <c r="G21" s="25" t="s">
        <v>454</v>
      </c>
      <c r="H21" s="26"/>
      <c r="I21" s="31" t="s">
        <v>448</v>
      </c>
      <c r="J21" s="32" t="s">
        <v>438</v>
      </c>
      <c r="K21" s="32" t="s">
        <v>452</v>
      </c>
      <c r="L21" s="32" t="s">
        <v>441</v>
      </c>
      <c r="M21" s="32" t="s">
        <v>458</v>
      </c>
      <c r="N21" s="32" t="s">
        <v>449</v>
      </c>
      <c r="O21" s="33">
        <v>0</v>
      </c>
      <c r="P21" s="34"/>
      <c r="Q21" s="34"/>
      <c r="R21" s="34">
        <v>2100</v>
      </c>
      <c r="S21" s="34"/>
      <c r="T21" s="34"/>
      <c r="U21" s="34"/>
      <c r="V21" s="34"/>
      <c r="W21" s="34">
        <v>-1053</v>
      </c>
      <c r="X21" s="34"/>
      <c r="Y21" s="34"/>
      <c r="Z21" s="34"/>
      <c r="AA21" s="34"/>
      <c r="AB21" s="34">
        <v>-1047</v>
      </c>
      <c r="AC21" s="36">
        <v>0</v>
      </c>
    </row>
    <row r="22" spans="1:32" s="23" customFormat="1" ht="25.5">
      <c r="A22" s="17"/>
      <c r="B22" s="18" t="s">
        <v>459</v>
      </c>
      <c r="C22" s="18" t="s">
        <v>430</v>
      </c>
      <c r="D22" s="18" t="s">
        <v>428</v>
      </c>
      <c r="E22" s="18" t="s">
        <v>428</v>
      </c>
      <c r="F22" s="18" t="s">
        <v>460</v>
      </c>
      <c r="G22" s="18" t="s">
        <v>432</v>
      </c>
      <c r="H22" s="19"/>
      <c r="I22" s="40" t="s">
        <v>459</v>
      </c>
      <c r="J22" s="21" t="s">
        <v>461</v>
      </c>
      <c r="K22" s="21" t="s">
        <v>434</v>
      </c>
      <c r="L22" s="21" t="s">
        <v>434</v>
      </c>
      <c r="M22" s="21" t="s">
        <v>435</v>
      </c>
      <c r="N22" s="21" t="s">
        <v>433</v>
      </c>
      <c r="O22" s="22">
        <v>447224.2</v>
      </c>
      <c r="P22" s="30"/>
      <c r="Q22" s="30"/>
      <c r="R22" s="30">
        <v>3918.2</v>
      </c>
      <c r="S22" s="30"/>
      <c r="T22" s="30"/>
      <c r="U22" s="30"/>
      <c r="V22" s="30"/>
      <c r="W22" s="30">
        <v>10887.9</v>
      </c>
      <c r="X22" s="30"/>
      <c r="Y22" s="30"/>
      <c r="Z22" s="30"/>
      <c r="AA22" s="30">
        <v>1740.2</v>
      </c>
      <c r="AB22" s="30">
        <v>-4067</v>
      </c>
      <c r="AC22" s="35">
        <v>459703.5</v>
      </c>
      <c r="AD22" s="56">
        <v>448033.5</v>
      </c>
      <c r="AE22" s="46">
        <f t="shared" ref="AE22:AE85" si="1">AD22/AC22*100</f>
        <v>97.461407189634187</v>
      </c>
    </row>
    <row r="23" spans="1:32" s="23" customFormat="1">
      <c r="A23" s="17"/>
      <c r="B23" s="18" t="s">
        <v>459</v>
      </c>
      <c r="C23" s="18" t="s">
        <v>462</v>
      </c>
      <c r="D23" s="18" t="s">
        <v>428</v>
      </c>
      <c r="E23" s="18" t="s">
        <v>428</v>
      </c>
      <c r="F23" s="18" t="s">
        <v>460</v>
      </c>
      <c r="G23" s="18" t="s">
        <v>463</v>
      </c>
      <c r="H23" s="19"/>
      <c r="I23" s="40" t="s">
        <v>462</v>
      </c>
      <c r="J23" s="21" t="s">
        <v>461</v>
      </c>
      <c r="K23" s="21" t="s">
        <v>464</v>
      </c>
      <c r="L23" s="21" t="s">
        <v>434</v>
      </c>
      <c r="M23" s="21" t="s">
        <v>435</v>
      </c>
      <c r="N23" s="21" t="s">
        <v>433</v>
      </c>
      <c r="O23" s="22">
        <v>65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5">
        <v>65</v>
      </c>
      <c r="AD23" s="56">
        <v>64.69</v>
      </c>
      <c r="AE23" s="46">
        <f t="shared" si="1"/>
        <v>99.523076923076914</v>
      </c>
    </row>
    <row r="24" spans="1:32" s="23" customFormat="1">
      <c r="A24" s="17"/>
      <c r="B24" s="18" t="s">
        <v>459</v>
      </c>
      <c r="C24" s="18" t="s">
        <v>465</v>
      </c>
      <c r="D24" s="18" t="s">
        <v>428</v>
      </c>
      <c r="E24" s="18" t="s">
        <v>428</v>
      </c>
      <c r="F24" s="18" t="s">
        <v>460</v>
      </c>
      <c r="G24" s="18" t="s">
        <v>466</v>
      </c>
      <c r="H24" s="19"/>
      <c r="I24" s="40" t="s">
        <v>465</v>
      </c>
      <c r="J24" s="21" t="s">
        <v>461</v>
      </c>
      <c r="K24" s="21" t="s">
        <v>464</v>
      </c>
      <c r="L24" s="21" t="s">
        <v>467</v>
      </c>
      <c r="M24" s="21" t="s">
        <v>435</v>
      </c>
      <c r="N24" s="21" t="s">
        <v>433</v>
      </c>
      <c r="O24" s="22">
        <v>65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5">
        <v>65</v>
      </c>
      <c r="AD24" s="56">
        <v>64.69</v>
      </c>
      <c r="AE24" s="46">
        <f t="shared" si="1"/>
        <v>99.523076923076914</v>
      </c>
    </row>
    <row r="25" spans="1:32" s="27" customFormat="1">
      <c r="A25" s="24"/>
      <c r="B25" s="25" t="s">
        <v>459</v>
      </c>
      <c r="C25" s="25" t="s">
        <v>465</v>
      </c>
      <c r="D25" s="25" t="s">
        <v>468</v>
      </c>
      <c r="E25" s="25" t="s">
        <v>428</v>
      </c>
      <c r="F25" s="25" t="s">
        <v>460</v>
      </c>
      <c r="G25" s="25" t="s">
        <v>466</v>
      </c>
      <c r="H25" s="26"/>
      <c r="I25" s="41" t="s">
        <v>468</v>
      </c>
      <c r="J25" s="32" t="s">
        <v>461</v>
      </c>
      <c r="K25" s="32" t="s">
        <v>464</v>
      </c>
      <c r="L25" s="32" t="s">
        <v>467</v>
      </c>
      <c r="M25" s="32" t="s">
        <v>469</v>
      </c>
      <c r="N25" s="32" t="s">
        <v>433</v>
      </c>
      <c r="O25" s="33">
        <v>65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6">
        <v>65</v>
      </c>
      <c r="AD25" s="57">
        <v>64.69</v>
      </c>
      <c r="AE25" s="47">
        <f t="shared" si="1"/>
        <v>99.523076923076914</v>
      </c>
    </row>
    <row r="26" spans="1:32" s="27" customFormat="1" ht="38.25">
      <c r="A26" s="24"/>
      <c r="B26" s="25" t="s">
        <v>459</v>
      </c>
      <c r="C26" s="25" t="s">
        <v>465</v>
      </c>
      <c r="D26" s="25" t="s">
        <v>470</v>
      </c>
      <c r="E26" s="25" t="s">
        <v>428</v>
      </c>
      <c r="F26" s="25" t="s">
        <v>460</v>
      </c>
      <c r="G26" s="25" t="s">
        <v>466</v>
      </c>
      <c r="H26" s="26"/>
      <c r="I26" s="41" t="s">
        <v>470</v>
      </c>
      <c r="J26" s="32" t="s">
        <v>461</v>
      </c>
      <c r="K26" s="32" t="s">
        <v>464</v>
      </c>
      <c r="L26" s="32" t="s">
        <v>467</v>
      </c>
      <c r="M26" s="32" t="s">
        <v>471</v>
      </c>
      <c r="N26" s="32" t="s">
        <v>433</v>
      </c>
      <c r="O26" s="33">
        <v>65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6">
        <v>65</v>
      </c>
      <c r="AD26" s="57">
        <v>64.69</v>
      </c>
      <c r="AE26" s="47">
        <f t="shared" si="1"/>
        <v>99.523076923076914</v>
      </c>
    </row>
    <row r="27" spans="1:32" s="27" customFormat="1">
      <c r="A27" s="24"/>
      <c r="B27" s="25" t="s">
        <v>459</v>
      </c>
      <c r="C27" s="25" t="s">
        <v>465</v>
      </c>
      <c r="D27" s="25" t="s">
        <v>470</v>
      </c>
      <c r="E27" s="25" t="s">
        <v>472</v>
      </c>
      <c r="F27" s="25" t="s">
        <v>460</v>
      </c>
      <c r="G27" s="25" t="s">
        <v>466</v>
      </c>
      <c r="H27" s="26"/>
      <c r="I27" s="41" t="s">
        <v>472</v>
      </c>
      <c r="J27" s="32" t="s">
        <v>461</v>
      </c>
      <c r="K27" s="32" t="s">
        <v>464</v>
      </c>
      <c r="L27" s="32" t="s">
        <v>467</v>
      </c>
      <c r="M27" s="32" t="s">
        <v>471</v>
      </c>
      <c r="N27" s="32" t="s">
        <v>473</v>
      </c>
      <c r="O27" s="33">
        <v>65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6">
        <v>65</v>
      </c>
      <c r="AD27" s="57">
        <v>64.69</v>
      </c>
      <c r="AE27" s="47">
        <f t="shared" si="1"/>
        <v>99.523076923076914</v>
      </c>
    </row>
    <row r="28" spans="1:32" s="23" customFormat="1">
      <c r="A28" s="17"/>
      <c r="B28" s="18" t="s">
        <v>459</v>
      </c>
      <c r="C28" s="18" t="s">
        <v>474</v>
      </c>
      <c r="D28" s="18" t="s">
        <v>428</v>
      </c>
      <c r="E28" s="18" t="s">
        <v>428</v>
      </c>
      <c r="F28" s="18" t="s">
        <v>460</v>
      </c>
      <c r="G28" s="18" t="s">
        <v>475</v>
      </c>
      <c r="H28" s="19"/>
      <c r="I28" s="40" t="s">
        <v>474</v>
      </c>
      <c r="J28" s="21" t="s">
        <v>461</v>
      </c>
      <c r="K28" s="21" t="s">
        <v>476</v>
      </c>
      <c r="L28" s="21" t="s">
        <v>434</v>
      </c>
      <c r="M28" s="21" t="s">
        <v>435</v>
      </c>
      <c r="N28" s="21" t="s">
        <v>433</v>
      </c>
      <c r="O28" s="22">
        <v>439061.4</v>
      </c>
      <c r="P28" s="30"/>
      <c r="Q28" s="30"/>
      <c r="R28" s="30">
        <v>3918.2</v>
      </c>
      <c r="S28" s="30"/>
      <c r="T28" s="30"/>
      <c r="U28" s="30"/>
      <c r="V28" s="30"/>
      <c r="W28" s="30">
        <v>10764.9</v>
      </c>
      <c r="X28" s="30"/>
      <c r="Y28" s="30"/>
      <c r="Z28" s="30"/>
      <c r="AA28" s="30">
        <v>-1316.9</v>
      </c>
      <c r="AB28" s="30">
        <v>-4067</v>
      </c>
      <c r="AC28" s="35">
        <v>448360.6</v>
      </c>
      <c r="AD28" s="56">
        <v>436715.05</v>
      </c>
      <c r="AE28" s="46">
        <f t="shared" si="1"/>
        <v>97.402637519889126</v>
      </c>
    </row>
    <row r="29" spans="1:32" s="23" customFormat="1">
      <c r="A29" s="17"/>
      <c r="B29" s="18" t="s">
        <v>459</v>
      </c>
      <c r="C29" s="18" t="s">
        <v>477</v>
      </c>
      <c r="D29" s="18" t="s">
        <v>428</v>
      </c>
      <c r="E29" s="18" t="s">
        <v>428</v>
      </c>
      <c r="F29" s="18" t="s">
        <v>460</v>
      </c>
      <c r="G29" s="18" t="s">
        <v>478</v>
      </c>
      <c r="H29" s="19"/>
      <c r="I29" s="40" t="s">
        <v>477</v>
      </c>
      <c r="J29" s="21" t="s">
        <v>461</v>
      </c>
      <c r="K29" s="21" t="s">
        <v>476</v>
      </c>
      <c r="L29" s="21" t="s">
        <v>441</v>
      </c>
      <c r="M29" s="21" t="s">
        <v>435</v>
      </c>
      <c r="N29" s="21" t="s">
        <v>433</v>
      </c>
      <c r="O29" s="22">
        <v>245312.4</v>
      </c>
      <c r="P29" s="30"/>
      <c r="Q29" s="30"/>
      <c r="R29" s="30">
        <v>808.5</v>
      </c>
      <c r="S29" s="30"/>
      <c r="T29" s="30"/>
      <c r="U29" s="30"/>
      <c r="V29" s="30"/>
      <c r="W29" s="30">
        <v>7481.7</v>
      </c>
      <c r="X29" s="30"/>
      <c r="Y29" s="30"/>
      <c r="Z29" s="30"/>
      <c r="AA29" s="30">
        <v>-2031.6</v>
      </c>
      <c r="AB29" s="30">
        <v>171.2</v>
      </c>
      <c r="AC29" s="35">
        <v>251742.2</v>
      </c>
      <c r="AD29" s="56">
        <v>242055.46</v>
      </c>
      <c r="AE29" s="46">
        <f t="shared" si="1"/>
        <v>96.152119112329999</v>
      </c>
      <c r="AF29" s="49"/>
    </row>
    <row r="30" spans="1:32" s="27" customFormat="1">
      <c r="A30" s="24"/>
      <c r="B30" s="25" t="s">
        <v>459</v>
      </c>
      <c r="C30" s="25" t="s">
        <v>477</v>
      </c>
      <c r="D30" s="25" t="s">
        <v>479</v>
      </c>
      <c r="E30" s="25" t="s">
        <v>428</v>
      </c>
      <c r="F30" s="25" t="s">
        <v>460</v>
      </c>
      <c r="G30" s="25" t="s">
        <v>478</v>
      </c>
      <c r="H30" s="26"/>
      <c r="I30" s="41" t="s">
        <v>479</v>
      </c>
      <c r="J30" s="32" t="s">
        <v>461</v>
      </c>
      <c r="K30" s="32" t="s">
        <v>476</v>
      </c>
      <c r="L30" s="32" t="s">
        <v>441</v>
      </c>
      <c r="M30" s="32" t="s">
        <v>480</v>
      </c>
      <c r="N30" s="32" t="s">
        <v>433</v>
      </c>
      <c r="O30" s="33">
        <v>224423.8</v>
      </c>
      <c r="P30" s="34"/>
      <c r="Q30" s="34"/>
      <c r="R30" s="34">
        <v>-248.9</v>
      </c>
      <c r="S30" s="34"/>
      <c r="T30" s="34"/>
      <c r="U30" s="34"/>
      <c r="V30" s="34"/>
      <c r="W30" s="34">
        <v>520.1</v>
      </c>
      <c r="X30" s="34"/>
      <c r="Y30" s="34"/>
      <c r="Z30" s="34"/>
      <c r="AA30" s="34">
        <v>-2137.5</v>
      </c>
      <c r="AB30" s="34">
        <v>171.2</v>
      </c>
      <c r="AC30" s="36">
        <v>222728.7</v>
      </c>
      <c r="AD30" s="57">
        <v>213728.33</v>
      </c>
      <c r="AE30" s="47">
        <f t="shared" si="1"/>
        <v>95.959043446129741</v>
      </c>
      <c r="AF30" s="48"/>
    </row>
    <row r="31" spans="1:32" s="27" customFormat="1" ht="25.5">
      <c r="A31" s="24"/>
      <c r="B31" s="25" t="s">
        <v>459</v>
      </c>
      <c r="C31" s="25" t="s">
        <v>477</v>
      </c>
      <c r="D31" s="25" t="s">
        <v>481</v>
      </c>
      <c r="E31" s="25" t="s">
        <v>428</v>
      </c>
      <c r="F31" s="25" t="s">
        <v>460</v>
      </c>
      <c r="G31" s="25" t="s">
        <v>478</v>
      </c>
      <c r="H31" s="26"/>
      <c r="I31" s="41" t="s">
        <v>481</v>
      </c>
      <c r="J31" s="32" t="s">
        <v>461</v>
      </c>
      <c r="K31" s="32" t="s">
        <v>476</v>
      </c>
      <c r="L31" s="32" t="s">
        <v>441</v>
      </c>
      <c r="M31" s="32" t="s">
        <v>482</v>
      </c>
      <c r="N31" s="32" t="s">
        <v>433</v>
      </c>
      <c r="O31" s="33">
        <v>10393.4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>
        <v>-1968.4</v>
      </c>
      <c r="AB31" s="34"/>
      <c r="AC31" s="36">
        <v>8425</v>
      </c>
      <c r="AD31" s="57">
        <v>8374.51</v>
      </c>
      <c r="AE31" s="47">
        <f t="shared" si="1"/>
        <v>99.400712166172113</v>
      </c>
    </row>
    <row r="32" spans="1:32" s="27" customFormat="1" ht="25.5">
      <c r="A32" s="24"/>
      <c r="B32" s="25" t="s">
        <v>459</v>
      </c>
      <c r="C32" s="25" t="s">
        <v>477</v>
      </c>
      <c r="D32" s="25" t="s">
        <v>481</v>
      </c>
      <c r="E32" s="25" t="s">
        <v>483</v>
      </c>
      <c r="F32" s="25" t="s">
        <v>460</v>
      </c>
      <c r="G32" s="25" t="s">
        <v>478</v>
      </c>
      <c r="H32" s="26"/>
      <c r="I32" s="41" t="s">
        <v>483</v>
      </c>
      <c r="J32" s="32" t="s">
        <v>461</v>
      </c>
      <c r="K32" s="32" t="s">
        <v>476</v>
      </c>
      <c r="L32" s="32" t="s">
        <v>441</v>
      </c>
      <c r="M32" s="32" t="s">
        <v>482</v>
      </c>
      <c r="N32" s="32" t="s">
        <v>484</v>
      </c>
      <c r="O32" s="33">
        <v>10393.4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>
        <v>-1968.4</v>
      </c>
      <c r="AB32" s="34"/>
      <c r="AC32" s="36">
        <v>8425</v>
      </c>
      <c r="AD32" s="57">
        <v>8374.51</v>
      </c>
      <c r="AE32" s="47">
        <f t="shared" si="1"/>
        <v>99.400712166172113</v>
      </c>
    </row>
    <row r="33" spans="1:32" s="27" customFormat="1">
      <c r="A33" s="24"/>
      <c r="B33" s="25" t="s">
        <v>459</v>
      </c>
      <c r="C33" s="25" t="s">
        <v>477</v>
      </c>
      <c r="D33" s="25" t="s">
        <v>485</v>
      </c>
      <c r="E33" s="25" t="s">
        <v>428</v>
      </c>
      <c r="F33" s="25" t="s">
        <v>460</v>
      </c>
      <c r="G33" s="25" t="s">
        <v>478</v>
      </c>
      <c r="H33" s="26"/>
      <c r="I33" s="41" t="s">
        <v>485</v>
      </c>
      <c r="J33" s="32" t="s">
        <v>461</v>
      </c>
      <c r="K33" s="32" t="s">
        <v>476</v>
      </c>
      <c r="L33" s="32" t="s">
        <v>441</v>
      </c>
      <c r="M33" s="32" t="s">
        <v>486</v>
      </c>
      <c r="N33" s="32" t="s">
        <v>433</v>
      </c>
      <c r="O33" s="33">
        <v>214030.4</v>
      </c>
      <c r="P33" s="34"/>
      <c r="Q33" s="34"/>
      <c r="R33" s="34">
        <v>-248.9</v>
      </c>
      <c r="S33" s="34"/>
      <c r="T33" s="34"/>
      <c r="U33" s="34"/>
      <c r="V33" s="34"/>
      <c r="W33" s="34">
        <v>520.1</v>
      </c>
      <c r="X33" s="34"/>
      <c r="Y33" s="34"/>
      <c r="Z33" s="34"/>
      <c r="AA33" s="34">
        <v>-169.1</v>
      </c>
      <c r="AB33" s="34">
        <v>171.2</v>
      </c>
      <c r="AC33" s="36">
        <v>214303.7</v>
      </c>
      <c r="AD33" s="57">
        <v>205353.82</v>
      </c>
      <c r="AE33" s="47">
        <f t="shared" si="1"/>
        <v>95.823739860767688</v>
      </c>
    </row>
    <row r="34" spans="1:32" s="27" customFormat="1" ht="25.5">
      <c r="A34" s="24"/>
      <c r="B34" s="25" t="s">
        <v>459</v>
      </c>
      <c r="C34" s="25" t="s">
        <v>477</v>
      </c>
      <c r="D34" s="25" t="s">
        <v>485</v>
      </c>
      <c r="E34" s="25" t="s">
        <v>483</v>
      </c>
      <c r="F34" s="25" t="s">
        <v>460</v>
      </c>
      <c r="G34" s="25" t="s">
        <v>478</v>
      </c>
      <c r="H34" s="26"/>
      <c r="I34" s="41" t="s">
        <v>483</v>
      </c>
      <c r="J34" s="32" t="s">
        <v>461</v>
      </c>
      <c r="K34" s="32" t="s">
        <v>476</v>
      </c>
      <c r="L34" s="32" t="s">
        <v>441</v>
      </c>
      <c r="M34" s="32" t="s">
        <v>486</v>
      </c>
      <c r="N34" s="32" t="s">
        <v>484</v>
      </c>
      <c r="O34" s="33">
        <v>214030.4</v>
      </c>
      <c r="P34" s="34"/>
      <c r="Q34" s="34"/>
      <c r="R34" s="34">
        <v>-248.9</v>
      </c>
      <c r="S34" s="34"/>
      <c r="T34" s="34"/>
      <c r="U34" s="34"/>
      <c r="V34" s="34"/>
      <c r="W34" s="34">
        <v>520.1</v>
      </c>
      <c r="X34" s="34"/>
      <c r="Y34" s="34"/>
      <c r="Z34" s="34"/>
      <c r="AA34" s="34">
        <v>-169.1</v>
      </c>
      <c r="AB34" s="34">
        <v>171.2</v>
      </c>
      <c r="AC34" s="36">
        <v>214303.7</v>
      </c>
      <c r="AD34" s="57">
        <v>205353.82</v>
      </c>
      <c r="AE34" s="47">
        <f t="shared" si="1"/>
        <v>95.823739860767688</v>
      </c>
    </row>
    <row r="35" spans="1:32" s="27" customFormat="1">
      <c r="A35" s="24"/>
      <c r="B35" s="25" t="s">
        <v>459</v>
      </c>
      <c r="C35" s="25" t="s">
        <v>477</v>
      </c>
      <c r="D35" s="25" t="s">
        <v>487</v>
      </c>
      <c r="E35" s="25" t="s">
        <v>428</v>
      </c>
      <c r="F35" s="25" t="s">
        <v>460</v>
      </c>
      <c r="G35" s="25" t="s">
        <v>478</v>
      </c>
      <c r="H35" s="26"/>
      <c r="I35" s="41" t="s">
        <v>487</v>
      </c>
      <c r="J35" s="32" t="s">
        <v>461</v>
      </c>
      <c r="K35" s="32" t="s">
        <v>476</v>
      </c>
      <c r="L35" s="32" t="s">
        <v>441</v>
      </c>
      <c r="M35" s="32" t="s">
        <v>488</v>
      </c>
      <c r="N35" s="32" t="s">
        <v>433</v>
      </c>
      <c r="O35" s="33">
        <v>0</v>
      </c>
      <c r="P35" s="34"/>
      <c r="Q35" s="34"/>
      <c r="R35" s="34">
        <v>1147.5</v>
      </c>
      <c r="S35" s="34"/>
      <c r="T35" s="34"/>
      <c r="U35" s="34"/>
      <c r="V35" s="34"/>
      <c r="W35" s="34"/>
      <c r="X35" s="34"/>
      <c r="Y35" s="34"/>
      <c r="Z35" s="34"/>
      <c r="AA35" s="34">
        <v>86.3</v>
      </c>
      <c r="AB35" s="34"/>
      <c r="AC35" s="36">
        <v>1233.8</v>
      </c>
      <c r="AD35" s="57">
        <v>1199.6300000000001</v>
      </c>
      <c r="AE35" s="47">
        <f t="shared" si="1"/>
        <v>97.230507375587621</v>
      </c>
    </row>
    <row r="36" spans="1:32" s="27" customFormat="1">
      <c r="A36" s="24"/>
      <c r="B36" s="25" t="s">
        <v>459</v>
      </c>
      <c r="C36" s="25" t="s">
        <v>477</v>
      </c>
      <c r="D36" s="25" t="s">
        <v>489</v>
      </c>
      <c r="E36" s="25" t="s">
        <v>428</v>
      </c>
      <c r="F36" s="25" t="s">
        <v>460</v>
      </c>
      <c r="G36" s="25" t="s">
        <v>478</v>
      </c>
      <c r="H36" s="26"/>
      <c r="I36" s="41" t="s">
        <v>489</v>
      </c>
      <c r="J36" s="32" t="s">
        <v>461</v>
      </c>
      <c r="K36" s="32" t="s">
        <v>476</v>
      </c>
      <c r="L36" s="32" t="s">
        <v>441</v>
      </c>
      <c r="M36" s="32" t="s">
        <v>490</v>
      </c>
      <c r="N36" s="32" t="s">
        <v>433</v>
      </c>
      <c r="O36" s="33">
        <v>0</v>
      </c>
      <c r="P36" s="34"/>
      <c r="Q36" s="34"/>
      <c r="R36" s="34">
        <v>1147.5</v>
      </c>
      <c r="S36" s="34"/>
      <c r="T36" s="34"/>
      <c r="U36" s="34"/>
      <c r="V36" s="34"/>
      <c r="W36" s="34"/>
      <c r="X36" s="34"/>
      <c r="Y36" s="34"/>
      <c r="Z36" s="34"/>
      <c r="AA36" s="34">
        <v>86.3</v>
      </c>
      <c r="AB36" s="34"/>
      <c r="AC36" s="36">
        <v>1233.8</v>
      </c>
      <c r="AD36" s="57">
        <v>1199.6300000000001</v>
      </c>
      <c r="AE36" s="47">
        <f t="shared" si="1"/>
        <v>97.230507375587621</v>
      </c>
    </row>
    <row r="37" spans="1:32" s="27" customFormat="1" ht="25.5">
      <c r="A37" s="24"/>
      <c r="B37" s="25" t="s">
        <v>459</v>
      </c>
      <c r="C37" s="25" t="s">
        <v>477</v>
      </c>
      <c r="D37" s="25" t="s">
        <v>491</v>
      </c>
      <c r="E37" s="25" t="s">
        <v>428</v>
      </c>
      <c r="F37" s="25" t="s">
        <v>460</v>
      </c>
      <c r="G37" s="25" t="s">
        <v>478</v>
      </c>
      <c r="H37" s="26"/>
      <c r="I37" s="41" t="s">
        <v>491</v>
      </c>
      <c r="J37" s="32" t="s">
        <v>461</v>
      </c>
      <c r="K37" s="32" t="s">
        <v>476</v>
      </c>
      <c r="L37" s="32" t="s">
        <v>441</v>
      </c>
      <c r="M37" s="32" t="s">
        <v>492</v>
      </c>
      <c r="N37" s="32" t="s">
        <v>433</v>
      </c>
      <c r="O37" s="33">
        <v>0</v>
      </c>
      <c r="P37" s="34"/>
      <c r="Q37" s="34"/>
      <c r="R37" s="34">
        <v>1147.5</v>
      </c>
      <c r="S37" s="34"/>
      <c r="T37" s="34"/>
      <c r="U37" s="34"/>
      <c r="V37" s="34"/>
      <c r="W37" s="34"/>
      <c r="X37" s="34"/>
      <c r="Y37" s="34"/>
      <c r="Z37" s="34"/>
      <c r="AA37" s="34">
        <v>86.3</v>
      </c>
      <c r="AB37" s="34"/>
      <c r="AC37" s="36">
        <v>1233.8</v>
      </c>
      <c r="AD37" s="57">
        <v>1199.6300000000001</v>
      </c>
      <c r="AE37" s="47">
        <f t="shared" si="1"/>
        <v>97.230507375587621</v>
      </c>
    </row>
    <row r="38" spans="1:32" s="27" customFormat="1" ht="25.5">
      <c r="A38" s="24"/>
      <c r="B38" s="25" t="s">
        <v>459</v>
      </c>
      <c r="C38" s="25" t="s">
        <v>477</v>
      </c>
      <c r="D38" s="25" t="s">
        <v>491</v>
      </c>
      <c r="E38" s="25" t="s">
        <v>483</v>
      </c>
      <c r="F38" s="25" t="s">
        <v>460</v>
      </c>
      <c r="G38" s="25" t="s">
        <v>478</v>
      </c>
      <c r="H38" s="26"/>
      <c r="I38" s="41" t="s">
        <v>483</v>
      </c>
      <c r="J38" s="32" t="s">
        <v>461</v>
      </c>
      <c r="K38" s="32" t="s">
        <v>476</v>
      </c>
      <c r="L38" s="32" t="s">
        <v>441</v>
      </c>
      <c r="M38" s="32" t="s">
        <v>492</v>
      </c>
      <c r="N38" s="32" t="s">
        <v>484</v>
      </c>
      <c r="O38" s="33">
        <v>0</v>
      </c>
      <c r="P38" s="34"/>
      <c r="Q38" s="34"/>
      <c r="R38" s="34">
        <v>1147.5</v>
      </c>
      <c r="S38" s="34"/>
      <c r="T38" s="34"/>
      <c r="U38" s="34"/>
      <c r="V38" s="34"/>
      <c r="W38" s="34"/>
      <c r="X38" s="34"/>
      <c r="Y38" s="34"/>
      <c r="Z38" s="34"/>
      <c r="AA38" s="34">
        <v>86.3</v>
      </c>
      <c r="AB38" s="34"/>
      <c r="AC38" s="36">
        <v>1233.8</v>
      </c>
      <c r="AD38" s="57">
        <v>1199.6300000000001</v>
      </c>
      <c r="AE38" s="47">
        <f t="shared" si="1"/>
        <v>97.230507375587621</v>
      </c>
    </row>
    <row r="39" spans="1:32" s="27" customFormat="1">
      <c r="A39" s="24"/>
      <c r="B39" s="25" t="s">
        <v>459</v>
      </c>
      <c r="C39" s="25" t="s">
        <v>477</v>
      </c>
      <c r="D39" s="25" t="s">
        <v>493</v>
      </c>
      <c r="E39" s="25" t="s">
        <v>428</v>
      </c>
      <c r="F39" s="25" t="s">
        <v>460</v>
      </c>
      <c r="G39" s="25" t="s">
        <v>478</v>
      </c>
      <c r="H39" s="26"/>
      <c r="I39" s="41" t="s">
        <v>493</v>
      </c>
      <c r="J39" s="32" t="s">
        <v>461</v>
      </c>
      <c r="K39" s="32" t="s">
        <v>476</v>
      </c>
      <c r="L39" s="32" t="s">
        <v>441</v>
      </c>
      <c r="M39" s="32" t="s">
        <v>494</v>
      </c>
      <c r="N39" s="32" t="s">
        <v>433</v>
      </c>
      <c r="O39" s="33">
        <v>0</v>
      </c>
      <c r="P39" s="34"/>
      <c r="Q39" s="34"/>
      <c r="R39" s="34"/>
      <c r="S39" s="34"/>
      <c r="T39" s="34"/>
      <c r="U39" s="34"/>
      <c r="V39" s="34"/>
      <c r="W39" s="34">
        <v>2400.4</v>
      </c>
      <c r="X39" s="34"/>
      <c r="Y39" s="34"/>
      <c r="Z39" s="34"/>
      <c r="AA39" s="34"/>
      <c r="AB39" s="34"/>
      <c r="AC39" s="36">
        <v>2400.4</v>
      </c>
      <c r="AD39" s="57">
        <v>2400.4</v>
      </c>
      <c r="AE39" s="47">
        <f t="shared" si="1"/>
        <v>100</v>
      </c>
    </row>
    <row r="40" spans="1:32" s="27" customFormat="1" ht="25.5">
      <c r="A40" s="24"/>
      <c r="B40" s="25" t="s">
        <v>459</v>
      </c>
      <c r="C40" s="25" t="s">
        <v>477</v>
      </c>
      <c r="D40" s="25" t="s">
        <v>495</v>
      </c>
      <c r="E40" s="25" t="s">
        <v>428</v>
      </c>
      <c r="F40" s="25" t="s">
        <v>460</v>
      </c>
      <c r="G40" s="25" t="s">
        <v>478</v>
      </c>
      <c r="H40" s="26"/>
      <c r="I40" s="41" t="s">
        <v>495</v>
      </c>
      <c r="J40" s="32" t="s">
        <v>461</v>
      </c>
      <c r="K40" s="32" t="s">
        <v>476</v>
      </c>
      <c r="L40" s="32" t="s">
        <v>441</v>
      </c>
      <c r="M40" s="32" t="s">
        <v>496</v>
      </c>
      <c r="N40" s="32" t="s">
        <v>433</v>
      </c>
      <c r="O40" s="33">
        <v>0</v>
      </c>
      <c r="P40" s="34"/>
      <c r="Q40" s="34"/>
      <c r="R40" s="34"/>
      <c r="S40" s="34"/>
      <c r="T40" s="34"/>
      <c r="U40" s="34"/>
      <c r="V40" s="34"/>
      <c r="W40" s="34">
        <v>2400.4</v>
      </c>
      <c r="X40" s="34"/>
      <c r="Y40" s="34"/>
      <c r="Z40" s="34"/>
      <c r="AA40" s="34"/>
      <c r="AB40" s="34"/>
      <c r="AC40" s="36">
        <v>2400.4</v>
      </c>
      <c r="AD40" s="57">
        <v>2400.4</v>
      </c>
      <c r="AE40" s="47">
        <f t="shared" si="1"/>
        <v>100</v>
      </c>
    </row>
    <row r="41" spans="1:32" s="27" customFormat="1" ht="25.5">
      <c r="A41" s="24"/>
      <c r="B41" s="25" t="s">
        <v>459</v>
      </c>
      <c r="C41" s="25" t="s">
        <v>477</v>
      </c>
      <c r="D41" s="25" t="s">
        <v>497</v>
      </c>
      <c r="E41" s="25" t="s">
        <v>428</v>
      </c>
      <c r="F41" s="25" t="s">
        <v>460</v>
      </c>
      <c r="G41" s="25" t="s">
        <v>478</v>
      </c>
      <c r="H41" s="26"/>
      <c r="I41" s="41" t="s">
        <v>497</v>
      </c>
      <c r="J41" s="32" t="s">
        <v>461</v>
      </c>
      <c r="K41" s="32" t="s">
        <v>476</v>
      </c>
      <c r="L41" s="32" t="s">
        <v>441</v>
      </c>
      <c r="M41" s="32" t="s">
        <v>498</v>
      </c>
      <c r="N41" s="32" t="s">
        <v>433</v>
      </c>
      <c r="O41" s="33">
        <v>0</v>
      </c>
      <c r="P41" s="34"/>
      <c r="Q41" s="34"/>
      <c r="R41" s="34"/>
      <c r="S41" s="34"/>
      <c r="T41" s="34"/>
      <c r="U41" s="34"/>
      <c r="V41" s="34"/>
      <c r="W41" s="34">
        <v>2400.4</v>
      </c>
      <c r="X41" s="34"/>
      <c r="Y41" s="34"/>
      <c r="Z41" s="34"/>
      <c r="AA41" s="34"/>
      <c r="AB41" s="34"/>
      <c r="AC41" s="36">
        <v>2400.4</v>
      </c>
      <c r="AD41" s="57">
        <v>2400.4</v>
      </c>
      <c r="AE41" s="47">
        <f t="shared" si="1"/>
        <v>100</v>
      </c>
    </row>
    <row r="42" spans="1:32" s="27" customFormat="1">
      <c r="A42" s="24"/>
      <c r="B42" s="25" t="s">
        <v>459</v>
      </c>
      <c r="C42" s="25" t="s">
        <v>477</v>
      </c>
      <c r="D42" s="25" t="s">
        <v>497</v>
      </c>
      <c r="E42" s="25" t="s">
        <v>499</v>
      </c>
      <c r="F42" s="25" t="s">
        <v>460</v>
      </c>
      <c r="G42" s="25" t="s">
        <v>478</v>
      </c>
      <c r="H42" s="26"/>
      <c r="I42" s="41" t="s">
        <v>499</v>
      </c>
      <c r="J42" s="32" t="s">
        <v>461</v>
      </c>
      <c r="K42" s="32" t="s">
        <v>476</v>
      </c>
      <c r="L42" s="32" t="s">
        <v>441</v>
      </c>
      <c r="M42" s="32" t="s">
        <v>498</v>
      </c>
      <c r="N42" s="32" t="s">
        <v>500</v>
      </c>
      <c r="O42" s="33">
        <v>0</v>
      </c>
      <c r="P42" s="34"/>
      <c r="Q42" s="34"/>
      <c r="R42" s="34"/>
      <c r="S42" s="34"/>
      <c r="T42" s="34"/>
      <c r="U42" s="34"/>
      <c r="V42" s="34"/>
      <c r="W42" s="34">
        <v>2400.4</v>
      </c>
      <c r="X42" s="34"/>
      <c r="Y42" s="34"/>
      <c r="Z42" s="34"/>
      <c r="AA42" s="34"/>
      <c r="AB42" s="34"/>
      <c r="AC42" s="36">
        <v>2400.4</v>
      </c>
      <c r="AD42" s="57">
        <v>2400.4</v>
      </c>
      <c r="AE42" s="47">
        <f t="shared" si="1"/>
        <v>100</v>
      </c>
    </row>
    <row r="43" spans="1:32" s="27" customFormat="1">
      <c r="A43" s="24"/>
      <c r="B43" s="25" t="s">
        <v>459</v>
      </c>
      <c r="C43" s="25" t="s">
        <v>477</v>
      </c>
      <c r="D43" s="25" t="s">
        <v>468</v>
      </c>
      <c r="E43" s="25" t="s">
        <v>428</v>
      </c>
      <c r="F43" s="25" t="s">
        <v>460</v>
      </c>
      <c r="G43" s="25" t="s">
        <v>478</v>
      </c>
      <c r="H43" s="26"/>
      <c r="I43" s="41" t="s">
        <v>468</v>
      </c>
      <c r="J43" s="32" t="s">
        <v>461</v>
      </c>
      <c r="K43" s="32" t="s">
        <v>476</v>
      </c>
      <c r="L43" s="32" t="s">
        <v>441</v>
      </c>
      <c r="M43" s="32" t="s">
        <v>469</v>
      </c>
      <c r="N43" s="32" t="s">
        <v>433</v>
      </c>
      <c r="O43" s="33">
        <v>20888.599999999999</v>
      </c>
      <c r="P43" s="34"/>
      <c r="Q43" s="34"/>
      <c r="R43" s="34">
        <v>-90.1</v>
      </c>
      <c r="S43" s="34"/>
      <c r="T43" s="34"/>
      <c r="U43" s="34"/>
      <c r="V43" s="34"/>
      <c r="W43" s="34">
        <v>4561.2</v>
      </c>
      <c r="X43" s="34"/>
      <c r="Y43" s="34"/>
      <c r="Z43" s="34"/>
      <c r="AA43" s="34">
        <v>19.600000000000001</v>
      </c>
      <c r="AB43" s="34"/>
      <c r="AC43" s="36">
        <v>25379.3</v>
      </c>
      <c r="AD43" s="57">
        <v>24727.1</v>
      </c>
      <c r="AE43" s="47">
        <f t="shared" si="1"/>
        <v>97.430189169914058</v>
      </c>
      <c r="AF43" s="48"/>
    </row>
    <row r="44" spans="1:32" s="27" customFormat="1" ht="38.25">
      <c r="A44" s="24"/>
      <c r="B44" s="25" t="s">
        <v>459</v>
      </c>
      <c r="C44" s="25" t="s">
        <v>477</v>
      </c>
      <c r="D44" s="25" t="s">
        <v>501</v>
      </c>
      <c r="E44" s="25" t="s">
        <v>428</v>
      </c>
      <c r="F44" s="25" t="s">
        <v>460</v>
      </c>
      <c r="G44" s="25" t="s">
        <v>478</v>
      </c>
      <c r="H44" s="26"/>
      <c r="I44" s="41" t="s">
        <v>501</v>
      </c>
      <c r="J44" s="32" t="s">
        <v>461</v>
      </c>
      <c r="K44" s="32" t="s">
        <v>476</v>
      </c>
      <c r="L44" s="32" t="s">
        <v>441</v>
      </c>
      <c r="M44" s="32" t="s">
        <v>502</v>
      </c>
      <c r="N44" s="32" t="s">
        <v>433</v>
      </c>
      <c r="O44" s="33">
        <v>7091.9</v>
      </c>
      <c r="P44" s="34"/>
      <c r="Q44" s="34"/>
      <c r="R44" s="34">
        <v>-2000</v>
      </c>
      <c r="S44" s="34"/>
      <c r="T44" s="34"/>
      <c r="U44" s="34"/>
      <c r="V44" s="34"/>
      <c r="W44" s="34">
        <v>1260</v>
      </c>
      <c r="X44" s="34"/>
      <c r="Y44" s="34"/>
      <c r="Z44" s="34"/>
      <c r="AA44" s="34">
        <v>-875.7</v>
      </c>
      <c r="AB44" s="34"/>
      <c r="AC44" s="36">
        <v>5476.2</v>
      </c>
      <c r="AD44" s="57">
        <v>5376.05</v>
      </c>
      <c r="AE44" s="47">
        <f t="shared" si="1"/>
        <v>98.171177093605067</v>
      </c>
    </row>
    <row r="45" spans="1:32" s="27" customFormat="1">
      <c r="A45" s="24"/>
      <c r="B45" s="25" t="s">
        <v>459</v>
      </c>
      <c r="C45" s="25" t="s">
        <v>477</v>
      </c>
      <c r="D45" s="25" t="s">
        <v>501</v>
      </c>
      <c r="E45" s="25" t="s">
        <v>499</v>
      </c>
      <c r="F45" s="25" t="s">
        <v>460</v>
      </c>
      <c r="G45" s="25" t="s">
        <v>478</v>
      </c>
      <c r="H45" s="26"/>
      <c r="I45" s="41" t="s">
        <v>499</v>
      </c>
      <c r="J45" s="32" t="s">
        <v>461</v>
      </c>
      <c r="K45" s="32" t="s">
        <v>476</v>
      </c>
      <c r="L45" s="32" t="s">
        <v>441</v>
      </c>
      <c r="M45" s="32" t="s">
        <v>502</v>
      </c>
      <c r="N45" s="32" t="s">
        <v>500</v>
      </c>
      <c r="O45" s="33">
        <v>7091.9</v>
      </c>
      <c r="P45" s="34"/>
      <c r="Q45" s="34"/>
      <c r="R45" s="34">
        <v>-2000</v>
      </c>
      <c r="S45" s="34"/>
      <c r="T45" s="34"/>
      <c r="U45" s="34"/>
      <c r="V45" s="34"/>
      <c r="W45" s="34">
        <v>1260</v>
      </c>
      <c r="X45" s="34"/>
      <c r="Y45" s="34"/>
      <c r="Z45" s="34"/>
      <c r="AA45" s="34">
        <v>-875.7</v>
      </c>
      <c r="AB45" s="34"/>
      <c r="AC45" s="36">
        <v>5476.2</v>
      </c>
      <c r="AD45" s="57">
        <v>5376.05</v>
      </c>
      <c r="AE45" s="47">
        <f t="shared" si="1"/>
        <v>98.171177093605067</v>
      </c>
    </row>
    <row r="46" spans="1:32" s="27" customFormat="1" ht="38.25">
      <c r="A46" s="24"/>
      <c r="B46" s="25" t="s">
        <v>459</v>
      </c>
      <c r="C46" s="25" t="s">
        <v>477</v>
      </c>
      <c r="D46" s="25" t="s">
        <v>503</v>
      </c>
      <c r="E46" s="25" t="s">
        <v>428</v>
      </c>
      <c r="F46" s="25" t="s">
        <v>460</v>
      </c>
      <c r="G46" s="25" t="s">
        <v>478</v>
      </c>
      <c r="H46" s="26"/>
      <c r="I46" s="41" t="s">
        <v>503</v>
      </c>
      <c r="J46" s="32" t="s">
        <v>461</v>
      </c>
      <c r="K46" s="32" t="s">
        <v>476</v>
      </c>
      <c r="L46" s="32" t="s">
        <v>441</v>
      </c>
      <c r="M46" s="32" t="s">
        <v>504</v>
      </c>
      <c r="N46" s="32" t="s">
        <v>433</v>
      </c>
      <c r="O46" s="33">
        <v>0</v>
      </c>
      <c r="P46" s="34"/>
      <c r="Q46" s="34"/>
      <c r="R46" s="34"/>
      <c r="S46" s="34"/>
      <c r="T46" s="34"/>
      <c r="U46" s="34"/>
      <c r="V46" s="34"/>
      <c r="W46" s="34">
        <v>3749.5</v>
      </c>
      <c r="X46" s="34"/>
      <c r="Y46" s="34"/>
      <c r="Z46" s="34"/>
      <c r="AA46" s="34"/>
      <c r="AB46" s="34"/>
      <c r="AC46" s="36">
        <v>3749.5</v>
      </c>
      <c r="AD46" s="57">
        <v>3506.61</v>
      </c>
      <c r="AE46" s="47">
        <f t="shared" si="1"/>
        <v>93.522069609281246</v>
      </c>
    </row>
    <row r="47" spans="1:32" s="27" customFormat="1">
      <c r="A47" s="24"/>
      <c r="B47" s="25" t="s">
        <v>459</v>
      </c>
      <c r="C47" s="25" t="s">
        <v>477</v>
      </c>
      <c r="D47" s="25" t="s">
        <v>503</v>
      </c>
      <c r="E47" s="25" t="s">
        <v>499</v>
      </c>
      <c r="F47" s="25" t="s">
        <v>460</v>
      </c>
      <c r="G47" s="25" t="s">
        <v>478</v>
      </c>
      <c r="H47" s="26"/>
      <c r="I47" s="41" t="s">
        <v>499</v>
      </c>
      <c r="J47" s="32" t="s">
        <v>461</v>
      </c>
      <c r="K47" s="32" t="s">
        <v>476</v>
      </c>
      <c r="L47" s="32" t="s">
        <v>441</v>
      </c>
      <c r="M47" s="32" t="s">
        <v>504</v>
      </c>
      <c r="N47" s="32" t="s">
        <v>500</v>
      </c>
      <c r="O47" s="33">
        <v>0</v>
      </c>
      <c r="P47" s="34"/>
      <c r="Q47" s="34"/>
      <c r="R47" s="34"/>
      <c r="S47" s="34"/>
      <c r="T47" s="34"/>
      <c r="U47" s="34"/>
      <c r="V47" s="34"/>
      <c r="W47" s="34">
        <v>3749.5</v>
      </c>
      <c r="X47" s="34"/>
      <c r="Y47" s="34"/>
      <c r="Z47" s="34"/>
      <c r="AA47" s="34"/>
      <c r="AB47" s="34"/>
      <c r="AC47" s="36">
        <v>3749.5</v>
      </c>
      <c r="AD47" s="57">
        <v>3506.61</v>
      </c>
      <c r="AE47" s="47">
        <f t="shared" si="1"/>
        <v>93.522069609281246</v>
      </c>
    </row>
    <row r="48" spans="1:32" s="27" customFormat="1" ht="38.25">
      <c r="A48" s="24"/>
      <c r="B48" s="25" t="s">
        <v>459</v>
      </c>
      <c r="C48" s="25" t="s">
        <v>477</v>
      </c>
      <c r="D48" s="25" t="s">
        <v>505</v>
      </c>
      <c r="E48" s="25" t="s">
        <v>428</v>
      </c>
      <c r="F48" s="25" t="s">
        <v>460</v>
      </c>
      <c r="G48" s="25" t="s">
        <v>478</v>
      </c>
      <c r="H48" s="26"/>
      <c r="I48" s="41" t="s">
        <v>505</v>
      </c>
      <c r="J48" s="32" t="s">
        <v>461</v>
      </c>
      <c r="K48" s="32" t="s">
        <v>476</v>
      </c>
      <c r="L48" s="32" t="s">
        <v>441</v>
      </c>
      <c r="M48" s="32" t="s">
        <v>506</v>
      </c>
      <c r="N48" s="32" t="s">
        <v>433</v>
      </c>
      <c r="O48" s="33">
        <v>13796.7</v>
      </c>
      <c r="P48" s="34"/>
      <c r="Q48" s="34"/>
      <c r="R48" s="34">
        <v>1909.9</v>
      </c>
      <c r="S48" s="34"/>
      <c r="T48" s="34"/>
      <c r="U48" s="34"/>
      <c r="V48" s="34"/>
      <c r="W48" s="34">
        <v>-448.3</v>
      </c>
      <c r="X48" s="34"/>
      <c r="Y48" s="34"/>
      <c r="Z48" s="34"/>
      <c r="AA48" s="34">
        <v>895.3</v>
      </c>
      <c r="AB48" s="34"/>
      <c r="AC48" s="36">
        <v>16153.6</v>
      </c>
      <c r="AD48" s="57">
        <v>15844.44</v>
      </c>
      <c r="AE48" s="47">
        <f t="shared" si="1"/>
        <v>98.086123217115698</v>
      </c>
    </row>
    <row r="49" spans="1:32" s="27" customFormat="1">
      <c r="A49" s="24"/>
      <c r="B49" s="25" t="s">
        <v>459</v>
      </c>
      <c r="C49" s="25" t="s">
        <v>477</v>
      </c>
      <c r="D49" s="25" t="s">
        <v>505</v>
      </c>
      <c r="E49" s="25" t="s">
        <v>499</v>
      </c>
      <c r="F49" s="25" t="s">
        <v>460</v>
      </c>
      <c r="G49" s="25" t="s">
        <v>478</v>
      </c>
      <c r="H49" s="26"/>
      <c r="I49" s="41" t="s">
        <v>499</v>
      </c>
      <c r="J49" s="32" t="s">
        <v>461</v>
      </c>
      <c r="K49" s="32" t="s">
        <v>476</v>
      </c>
      <c r="L49" s="32" t="s">
        <v>441</v>
      </c>
      <c r="M49" s="32" t="s">
        <v>506</v>
      </c>
      <c r="N49" s="32" t="s">
        <v>500</v>
      </c>
      <c r="O49" s="33">
        <v>13796.7</v>
      </c>
      <c r="P49" s="34"/>
      <c r="Q49" s="34"/>
      <c r="R49" s="34">
        <v>1909.9</v>
      </c>
      <c r="S49" s="34"/>
      <c r="T49" s="34"/>
      <c r="U49" s="34"/>
      <c r="V49" s="34"/>
      <c r="W49" s="34">
        <v>-448.3</v>
      </c>
      <c r="X49" s="34"/>
      <c r="Y49" s="34"/>
      <c r="Z49" s="34"/>
      <c r="AA49" s="34">
        <v>895.3</v>
      </c>
      <c r="AB49" s="34"/>
      <c r="AC49" s="36">
        <v>16153.6</v>
      </c>
      <c r="AD49" s="57">
        <v>15844.44</v>
      </c>
      <c r="AE49" s="47">
        <f t="shared" si="1"/>
        <v>98.086123217115698</v>
      </c>
    </row>
    <row r="50" spans="1:32" s="23" customFormat="1">
      <c r="A50" s="17"/>
      <c r="B50" s="18" t="s">
        <v>459</v>
      </c>
      <c r="C50" s="18" t="s">
        <v>507</v>
      </c>
      <c r="D50" s="18" t="s">
        <v>428</v>
      </c>
      <c r="E50" s="18" t="s">
        <v>428</v>
      </c>
      <c r="F50" s="18" t="s">
        <v>460</v>
      </c>
      <c r="G50" s="18" t="s">
        <v>508</v>
      </c>
      <c r="H50" s="19"/>
      <c r="I50" s="40" t="s">
        <v>507</v>
      </c>
      <c r="J50" s="21" t="s">
        <v>461</v>
      </c>
      <c r="K50" s="21" t="s">
        <v>476</v>
      </c>
      <c r="L50" s="21" t="s">
        <v>509</v>
      </c>
      <c r="M50" s="21" t="s">
        <v>435</v>
      </c>
      <c r="N50" s="21" t="s">
        <v>433</v>
      </c>
      <c r="O50" s="22">
        <v>165098.79999999999</v>
      </c>
      <c r="P50" s="30"/>
      <c r="Q50" s="30"/>
      <c r="R50" s="30">
        <v>2682.8</v>
      </c>
      <c r="S50" s="30"/>
      <c r="T50" s="30"/>
      <c r="U50" s="30"/>
      <c r="V50" s="30"/>
      <c r="W50" s="30">
        <v>1773.9</v>
      </c>
      <c r="X50" s="30"/>
      <c r="Y50" s="30"/>
      <c r="Z50" s="30"/>
      <c r="AA50" s="30">
        <v>612.20000000000005</v>
      </c>
      <c r="AB50" s="30">
        <v>-4286.2</v>
      </c>
      <c r="AC50" s="35">
        <f>165881.5-19</f>
        <v>165862.5</v>
      </c>
      <c r="AD50" s="56">
        <v>164283.95000000001</v>
      </c>
      <c r="AE50" s="46">
        <f t="shared" si="1"/>
        <v>99.048277941065649</v>
      </c>
      <c r="AF50" s="49"/>
    </row>
    <row r="51" spans="1:32" s="27" customFormat="1">
      <c r="A51" s="24"/>
      <c r="B51" s="25" t="s">
        <v>459</v>
      </c>
      <c r="C51" s="25" t="s">
        <v>507</v>
      </c>
      <c r="D51" s="25" t="s">
        <v>510</v>
      </c>
      <c r="E51" s="25" t="s">
        <v>428</v>
      </c>
      <c r="F51" s="25" t="s">
        <v>460</v>
      </c>
      <c r="G51" s="25" t="s">
        <v>508</v>
      </c>
      <c r="H51" s="26"/>
      <c r="I51" s="41" t="s">
        <v>510</v>
      </c>
      <c r="J51" s="32" t="s">
        <v>461</v>
      </c>
      <c r="K51" s="32" t="s">
        <v>476</v>
      </c>
      <c r="L51" s="32" t="s">
        <v>509</v>
      </c>
      <c r="M51" s="32" t="s">
        <v>511</v>
      </c>
      <c r="N51" s="32" t="s">
        <v>433</v>
      </c>
      <c r="O51" s="33">
        <v>27405.4</v>
      </c>
      <c r="P51" s="34"/>
      <c r="Q51" s="34"/>
      <c r="R51" s="34">
        <v>-737.6</v>
      </c>
      <c r="S51" s="34"/>
      <c r="T51" s="34"/>
      <c r="U51" s="34"/>
      <c r="V51" s="34"/>
      <c r="W51" s="34">
        <v>-509.2</v>
      </c>
      <c r="X51" s="34"/>
      <c r="Y51" s="34"/>
      <c r="Z51" s="34"/>
      <c r="AA51" s="34">
        <v>-11.4</v>
      </c>
      <c r="AB51" s="34">
        <v>-484.1</v>
      </c>
      <c r="AC51" s="36">
        <v>25663.1</v>
      </c>
      <c r="AD51" s="57">
        <v>24594.02</v>
      </c>
      <c r="AE51" s="47">
        <f t="shared" si="1"/>
        <v>95.834174359294082</v>
      </c>
    </row>
    <row r="52" spans="1:32" s="27" customFormat="1">
      <c r="A52" s="24"/>
      <c r="B52" s="25" t="s">
        <v>459</v>
      </c>
      <c r="C52" s="25" t="s">
        <v>507</v>
      </c>
      <c r="D52" s="25" t="s">
        <v>485</v>
      </c>
      <c r="E52" s="25" t="s">
        <v>428</v>
      </c>
      <c r="F52" s="25" t="s">
        <v>460</v>
      </c>
      <c r="G52" s="25" t="s">
        <v>508</v>
      </c>
      <c r="H52" s="26"/>
      <c r="I52" s="41" t="s">
        <v>485</v>
      </c>
      <c r="J52" s="32" t="s">
        <v>461</v>
      </c>
      <c r="K52" s="32" t="s">
        <v>476</v>
      </c>
      <c r="L52" s="32" t="s">
        <v>509</v>
      </c>
      <c r="M52" s="32" t="s">
        <v>512</v>
      </c>
      <c r="N52" s="32" t="s">
        <v>433</v>
      </c>
      <c r="O52" s="33">
        <v>27405.4</v>
      </c>
      <c r="P52" s="34"/>
      <c r="Q52" s="34"/>
      <c r="R52" s="34">
        <v>-737.6</v>
      </c>
      <c r="S52" s="34"/>
      <c r="T52" s="34"/>
      <c r="U52" s="34"/>
      <c r="V52" s="34"/>
      <c r="W52" s="34">
        <v>-509.2</v>
      </c>
      <c r="X52" s="34"/>
      <c r="Y52" s="34"/>
      <c r="Z52" s="34"/>
      <c r="AA52" s="34">
        <v>-11.4</v>
      </c>
      <c r="AB52" s="34">
        <v>-484.1</v>
      </c>
      <c r="AC52" s="36">
        <v>25663.1</v>
      </c>
      <c r="AD52" s="57">
        <v>24594.02</v>
      </c>
      <c r="AE52" s="47">
        <f t="shared" si="1"/>
        <v>95.834174359294082</v>
      </c>
    </row>
    <row r="53" spans="1:32" s="27" customFormat="1" ht="25.5">
      <c r="A53" s="24"/>
      <c r="B53" s="25" t="s">
        <v>459</v>
      </c>
      <c r="C53" s="25" t="s">
        <v>507</v>
      </c>
      <c r="D53" s="25" t="s">
        <v>485</v>
      </c>
      <c r="E53" s="25" t="s">
        <v>483</v>
      </c>
      <c r="F53" s="25" t="s">
        <v>460</v>
      </c>
      <c r="G53" s="25" t="s">
        <v>508</v>
      </c>
      <c r="H53" s="26"/>
      <c r="I53" s="41" t="s">
        <v>483</v>
      </c>
      <c r="J53" s="32" t="s">
        <v>461</v>
      </c>
      <c r="K53" s="32" t="s">
        <v>476</v>
      </c>
      <c r="L53" s="32" t="s">
        <v>509</v>
      </c>
      <c r="M53" s="32" t="s">
        <v>512</v>
      </c>
      <c r="N53" s="32" t="s">
        <v>484</v>
      </c>
      <c r="O53" s="33">
        <v>27405.4</v>
      </c>
      <c r="P53" s="34"/>
      <c r="Q53" s="34"/>
      <c r="R53" s="34">
        <v>-737.6</v>
      </c>
      <c r="S53" s="34"/>
      <c r="T53" s="34"/>
      <c r="U53" s="34"/>
      <c r="V53" s="34"/>
      <c r="W53" s="34">
        <v>-509.2</v>
      </c>
      <c r="X53" s="34"/>
      <c r="Y53" s="34"/>
      <c r="Z53" s="34"/>
      <c r="AA53" s="34">
        <v>-11.4</v>
      </c>
      <c r="AB53" s="34">
        <v>-484.1</v>
      </c>
      <c r="AC53" s="36">
        <v>25663.1</v>
      </c>
      <c r="AD53" s="57">
        <v>24594.02</v>
      </c>
      <c r="AE53" s="47">
        <f t="shared" si="1"/>
        <v>95.834174359294082</v>
      </c>
    </row>
    <row r="54" spans="1:32" s="27" customFormat="1">
      <c r="A54" s="24"/>
      <c r="B54" s="25" t="s">
        <v>459</v>
      </c>
      <c r="C54" s="25" t="s">
        <v>507</v>
      </c>
      <c r="D54" s="25" t="s">
        <v>513</v>
      </c>
      <c r="E54" s="25" t="s">
        <v>428</v>
      </c>
      <c r="F54" s="25" t="s">
        <v>460</v>
      </c>
      <c r="G54" s="25" t="s">
        <v>508</v>
      </c>
      <c r="H54" s="26"/>
      <c r="I54" s="41" t="s">
        <v>513</v>
      </c>
      <c r="J54" s="32" t="s">
        <v>461</v>
      </c>
      <c r="K54" s="32" t="s">
        <v>476</v>
      </c>
      <c r="L54" s="32" t="s">
        <v>509</v>
      </c>
      <c r="M54" s="32" t="s">
        <v>514</v>
      </c>
      <c r="N54" s="32" t="s">
        <v>433</v>
      </c>
      <c r="O54" s="33">
        <v>1947</v>
      </c>
      <c r="P54" s="34"/>
      <c r="Q54" s="34"/>
      <c r="R54" s="34"/>
      <c r="S54" s="34"/>
      <c r="T54" s="34"/>
      <c r="U54" s="34"/>
      <c r="V54" s="34"/>
      <c r="W54" s="34">
        <v>-94.4</v>
      </c>
      <c r="X54" s="34"/>
      <c r="Y54" s="34"/>
      <c r="Z54" s="34"/>
      <c r="AA54" s="34">
        <v>-31.5</v>
      </c>
      <c r="AB54" s="34">
        <v>12</v>
      </c>
      <c r="AC54" s="36">
        <v>1833.1</v>
      </c>
      <c r="AD54" s="57">
        <v>1813.09</v>
      </c>
      <c r="AE54" s="47">
        <f t="shared" si="1"/>
        <v>98.908406524466756</v>
      </c>
    </row>
    <row r="55" spans="1:32" s="27" customFormat="1" ht="25.5">
      <c r="A55" s="24"/>
      <c r="B55" s="25" t="s">
        <v>459</v>
      </c>
      <c r="C55" s="25" t="s">
        <v>507</v>
      </c>
      <c r="D55" s="25" t="s">
        <v>481</v>
      </c>
      <c r="E55" s="25" t="s">
        <v>428</v>
      </c>
      <c r="F55" s="25" t="s">
        <v>460</v>
      </c>
      <c r="G55" s="25" t="s">
        <v>508</v>
      </c>
      <c r="H55" s="26"/>
      <c r="I55" s="41" t="s">
        <v>481</v>
      </c>
      <c r="J55" s="32" t="s">
        <v>461</v>
      </c>
      <c r="K55" s="32" t="s">
        <v>476</v>
      </c>
      <c r="L55" s="32" t="s">
        <v>509</v>
      </c>
      <c r="M55" s="32" t="s">
        <v>515</v>
      </c>
      <c r="N55" s="32" t="s">
        <v>433</v>
      </c>
      <c r="O55" s="33">
        <v>133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>
        <v>-31.5</v>
      </c>
      <c r="AB55" s="34">
        <v>12</v>
      </c>
      <c r="AC55" s="36">
        <v>113.5</v>
      </c>
      <c r="AD55" s="57">
        <v>106</v>
      </c>
      <c r="AE55" s="47">
        <f t="shared" si="1"/>
        <v>93.392070484581495</v>
      </c>
    </row>
    <row r="56" spans="1:32" s="27" customFormat="1" ht="25.5">
      <c r="A56" s="24"/>
      <c r="B56" s="25" t="s">
        <v>459</v>
      </c>
      <c r="C56" s="25" t="s">
        <v>507</v>
      </c>
      <c r="D56" s="25" t="s">
        <v>481</v>
      </c>
      <c r="E56" s="25" t="s">
        <v>483</v>
      </c>
      <c r="F56" s="25" t="s">
        <v>460</v>
      </c>
      <c r="G56" s="25" t="s">
        <v>508</v>
      </c>
      <c r="H56" s="26"/>
      <c r="I56" s="41" t="s">
        <v>483</v>
      </c>
      <c r="J56" s="32" t="s">
        <v>461</v>
      </c>
      <c r="K56" s="32" t="s">
        <v>476</v>
      </c>
      <c r="L56" s="32" t="s">
        <v>509</v>
      </c>
      <c r="M56" s="32" t="s">
        <v>515</v>
      </c>
      <c r="N56" s="32" t="s">
        <v>484</v>
      </c>
      <c r="O56" s="33">
        <v>133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>
        <v>-31.5</v>
      </c>
      <c r="AB56" s="34">
        <v>12</v>
      </c>
      <c r="AC56" s="36">
        <v>113.5</v>
      </c>
      <c r="AD56" s="57">
        <v>106</v>
      </c>
      <c r="AE56" s="47">
        <f t="shared" si="1"/>
        <v>93.392070484581495</v>
      </c>
    </row>
    <row r="57" spans="1:32" s="27" customFormat="1">
      <c r="A57" s="24"/>
      <c r="B57" s="25" t="s">
        <v>459</v>
      </c>
      <c r="C57" s="25" t="s">
        <v>507</v>
      </c>
      <c r="D57" s="25" t="s">
        <v>485</v>
      </c>
      <c r="E57" s="25" t="s">
        <v>428</v>
      </c>
      <c r="F57" s="25" t="s">
        <v>460</v>
      </c>
      <c r="G57" s="25" t="s">
        <v>508</v>
      </c>
      <c r="H57" s="26"/>
      <c r="I57" s="41" t="s">
        <v>485</v>
      </c>
      <c r="J57" s="32" t="s">
        <v>461</v>
      </c>
      <c r="K57" s="32" t="s">
        <v>476</v>
      </c>
      <c r="L57" s="32" t="s">
        <v>509</v>
      </c>
      <c r="M57" s="32" t="s">
        <v>516</v>
      </c>
      <c r="N57" s="32" t="s">
        <v>433</v>
      </c>
      <c r="O57" s="33">
        <v>1814</v>
      </c>
      <c r="P57" s="34"/>
      <c r="Q57" s="34"/>
      <c r="R57" s="34"/>
      <c r="S57" s="34"/>
      <c r="T57" s="34"/>
      <c r="U57" s="34"/>
      <c r="V57" s="34"/>
      <c r="W57" s="34">
        <v>-94.4</v>
      </c>
      <c r="X57" s="34"/>
      <c r="Y57" s="34"/>
      <c r="Z57" s="34"/>
      <c r="AA57" s="34"/>
      <c r="AB57" s="34"/>
      <c r="AC57" s="36">
        <v>1719.6</v>
      </c>
      <c r="AD57" s="57">
        <v>1707.09</v>
      </c>
      <c r="AE57" s="47">
        <f t="shared" si="1"/>
        <v>99.272505233775306</v>
      </c>
    </row>
    <row r="58" spans="1:32" s="27" customFormat="1" ht="25.5">
      <c r="A58" s="24"/>
      <c r="B58" s="25" t="s">
        <v>459</v>
      </c>
      <c r="C58" s="25" t="s">
        <v>507</v>
      </c>
      <c r="D58" s="25" t="s">
        <v>485</v>
      </c>
      <c r="E58" s="25" t="s">
        <v>483</v>
      </c>
      <c r="F58" s="25" t="s">
        <v>460</v>
      </c>
      <c r="G58" s="25" t="s">
        <v>508</v>
      </c>
      <c r="H58" s="26"/>
      <c r="I58" s="41" t="s">
        <v>483</v>
      </c>
      <c r="J58" s="32" t="s">
        <v>461</v>
      </c>
      <c r="K58" s="32" t="s">
        <v>476</v>
      </c>
      <c r="L58" s="32" t="s">
        <v>509</v>
      </c>
      <c r="M58" s="32" t="s">
        <v>516</v>
      </c>
      <c r="N58" s="32" t="s">
        <v>484</v>
      </c>
      <c r="O58" s="33">
        <v>1814</v>
      </c>
      <c r="P58" s="34"/>
      <c r="Q58" s="34"/>
      <c r="R58" s="34"/>
      <c r="S58" s="34"/>
      <c r="T58" s="34"/>
      <c r="U58" s="34"/>
      <c r="V58" s="34"/>
      <c r="W58" s="34">
        <v>-94.4</v>
      </c>
      <c r="X58" s="34"/>
      <c r="Y58" s="34"/>
      <c r="Z58" s="34"/>
      <c r="AA58" s="34"/>
      <c r="AB58" s="34"/>
      <c r="AC58" s="36">
        <v>1719.6</v>
      </c>
      <c r="AD58" s="57">
        <v>1707.09</v>
      </c>
      <c r="AE58" s="47">
        <f t="shared" si="1"/>
        <v>99.272505233775306</v>
      </c>
    </row>
    <row r="59" spans="1:32" s="27" customFormat="1">
      <c r="A59" s="24"/>
      <c r="B59" s="25" t="s">
        <v>459</v>
      </c>
      <c r="C59" s="25" t="s">
        <v>507</v>
      </c>
      <c r="D59" s="25" t="s">
        <v>517</v>
      </c>
      <c r="E59" s="25" t="s">
        <v>428</v>
      </c>
      <c r="F59" s="25" t="s">
        <v>460</v>
      </c>
      <c r="G59" s="25" t="s">
        <v>508</v>
      </c>
      <c r="H59" s="26"/>
      <c r="I59" s="41" t="s">
        <v>517</v>
      </c>
      <c r="J59" s="32" t="s">
        <v>461</v>
      </c>
      <c r="K59" s="32" t="s">
        <v>476</v>
      </c>
      <c r="L59" s="32" t="s">
        <v>509</v>
      </c>
      <c r="M59" s="32" t="s">
        <v>518</v>
      </c>
      <c r="N59" s="32" t="s">
        <v>433</v>
      </c>
      <c r="O59" s="33">
        <v>0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>
        <v>0.1</v>
      </c>
      <c r="AB59" s="34"/>
      <c r="AC59" s="36">
        <v>0.1</v>
      </c>
      <c r="AD59" s="57">
        <v>0</v>
      </c>
      <c r="AE59" s="47">
        <f t="shared" si="1"/>
        <v>0</v>
      </c>
    </row>
    <row r="60" spans="1:32" s="27" customFormat="1">
      <c r="A60" s="24"/>
      <c r="B60" s="25" t="s">
        <v>459</v>
      </c>
      <c r="C60" s="25" t="s">
        <v>507</v>
      </c>
      <c r="D60" s="25" t="s">
        <v>499</v>
      </c>
      <c r="E60" s="25" t="s">
        <v>428</v>
      </c>
      <c r="F60" s="25" t="s">
        <v>460</v>
      </c>
      <c r="G60" s="25" t="s">
        <v>508</v>
      </c>
      <c r="H60" s="26"/>
      <c r="I60" s="41" t="s">
        <v>499</v>
      </c>
      <c r="J60" s="32" t="s">
        <v>461</v>
      </c>
      <c r="K60" s="32" t="s">
        <v>476</v>
      </c>
      <c r="L60" s="32" t="s">
        <v>509</v>
      </c>
      <c r="M60" s="32" t="s">
        <v>519</v>
      </c>
      <c r="N60" s="32" t="s">
        <v>433</v>
      </c>
      <c r="O60" s="33">
        <v>0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>
        <v>0.1</v>
      </c>
      <c r="AB60" s="34"/>
      <c r="AC60" s="36">
        <v>0.1</v>
      </c>
      <c r="AD60" s="57">
        <v>0</v>
      </c>
      <c r="AE60" s="47">
        <f t="shared" si="1"/>
        <v>0</v>
      </c>
    </row>
    <row r="61" spans="1:32" s="27" customFormat="1" ht="25.5">
      <c r="A61" s="24"/>
      <c r="B61" s="25" t="s">
        <v>459</v>
      </c>
      <c r="C61" s="25" t="s">
        <v>507</v>
      </c>
      <c r="D61" s="25" t="s">
        <v>499</v>
      </c>
      <c r="E61" s="25" t="s">
        <v>483</v>
      </c>
      <c r="F61" s="25" t="s">
        <v>460</v>
      </c>
      <c r="G61" s="25" t="s">
        <v>508</v>
      </c>
      <c r="H61" s="26"/>
      <c r="I61" s="41" t="s">
        <v>483</v>
      </c>
      <c r="J61" s="32" t="s">
        <v>461</v>
      </c>
      <c r="K61" s="32" t="s">
        <v>476</v>
      </c>
      <c r="L61" s="32" t="s">
        <v>509</v>
      </c>
      <c r="M61" s="32" t="s">
        <v>519</v>
      </c>
      <c r="N61" s="32" t="s">
        <v>484</v>
      </c>
      <c r="O61" s="33">
        <v>0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>
        <v>0.1</v>
      </c>
      <c r="AB61" s="34"/>
      <c r="AC61" s="36">
        <v>0.1</v>
      </c>
      <c r="AD61" s="57">
        <v>0</v>
      </c>
      <c r="AE61" s="47">
        <f t="shared" si="1"/>
        <v>0</v>
      </c>
    </row>
    <row r="62" spans="1:32" s="27" customFormat="1">
      <c r="A62" s="24"/>
      <c r="B62" s="25" t="s">
        <v>459</v>
      </c>
      <c r="C62" s="25" t="s">
        <v>507</v>
      </c>
      <c r="D62" s="25" t="s">
        <v>520</v>
      </c>
      <c r="E62" s="25" t="s">
        <v>428</v>
      </c>
      <c r="F62" s="25" t="s">
        <v>460</v>
      </c>
      <c r="G62" s="25" t="s">
        <v>508</v>
      </c>
      <c r="H62" s="26"/>
      <c r="I62" s="41" t="s">
        <v>520</v>
      </c>
      <c r="J62" s="32" t="s">
        <v>461</v>
      </c>
      <c r="K62" s="32" t="s">
        <v>476</v>
      </c>
      <c r="L62" s="32" t="s">
        <v>509</v>
      </c>
      <c r="M62" s="32" t="s">
        <v>521</v>
      </c>
      <c r="N62" s="32" t="s">
        <v>433</v>
      </c>
      <c r="O62" s="33">
        <v>0</v>
      </c>
      <c r="P62" s="34"/>
      <c r="Q62" s="34"/>
      <c r="R62" s="34"/>
      <c r="S62" s="34"/>
      <c r="T62" s="34"/>
      <c r="U62" s="34"/>
      <c r="V62" s="34"/>
      <c r="W62" s="34">
        <v>1978.6</v>
      </c>
      <c r="X62" s="34"/>
      <c r="Y62" s="34"/>
      <c r="Z62" s="34"/>
      <c r="AA62" s="34"/>
      <c r="AB62" s="34"/>
      <c r="AC62" s="36">
        <v>1978.6</v>
      </c>
      <c r="AD62" s="57">
        <v>1978.01</v>
      </c>
      <c r="AE62" s="47">
        <f t="shared" si="1"/>
        <v>99.970180936015367</v>
      </c>
    </row>
    <row r="63" spans="1:32" s="27" customFormat="1">
      <c r="A63" s="24"/>
      <c r="B63" s="25" t="s">
        <v>459</v>
      </c>
      <c r="C63" s="25" t="s">
        <v>507</v>
      </c>
      <c r="D63" s="25" t="s">
        <v>522</v>
      </c>
      <c r="E63" s="25" t="s">
        <v>428</v>
      </c>
      <c r="F63" s="25" t="s">
        <v>460</v>
      </c>
      <c r="G63" s="25" t="s">
        <v>508</v>
      </c>
      <c r="H63" s="26"/>
      <c r="I63" s="41" t="s">
        <v>522</v>
      </c>
      <c r="J63" s="32" t="s">
        <v>461</v>
      </c>
      <c r="K63" s="32" t="s">
        <v>476</v>
      </c>
      <c r="L63" s="32" t="s">
        <v>509</v>
      </c>
      <c r="M63" s="32" t="s">
        <v>523</v>
      </c>
      <c r="N63" s="32" t="s">
        <v>433</v>
      </c>
      <c r="O63" s="33">
        <v>0</v>
      </c>
      <c r="P63" s="34"/>
      <c r="Q63" s="34"/>
      <c r="R63" s="34"/>
      <c r="S63" s="34"/>
      <c r="T63" s="34"/>
      <c r="U63" s="34"/>
      <c r="V63" s="34"/>
      <c r="W63" s="34">
        <v>1978.6</v>
      </c>
      <c r="X63" s="34"/>
      <c r="Y63" s="34"/>
      <c r="Z63" s="34"/>
      <c r="AA63" s="34"/>
      <c r="AB63" s="34"/>
      <c r="AC63" s="36">
        <v>1978.6</v>
      </c>
      <c r="AD63" s="57">
        <v>1978.01</v>
      </c>
      <c r="AE63" s="47">
        <f t="shared" si="1"/>
        <v>99.970180936015367</v>
      </c>
    </row>
    <row r="64" spans="1:32" s="27" customFormat="1" ht="25.5">
      <c r="A64" s="24"/>
      <c r="B64" s="25" t="s">
        <v>459</v>
      </c>
      <c r="C64" s="25" t="s">
        <v>507</v>
      </c>
      <c r="D64" s="25" t="s">
        <v>524</v>
      </c>
      <c r="E64" s="25" t="s">
        <v>428</v>
      </c>
      <c r="F64" s="25" t="s">
        <v>460</v>
      </c>
      <c r="G64" s="25" t="s">
        <v>508</v>
      </c>
      <c r="H64" s="26"/>
      <c r="I64" s="41" t="s">
        <v>524</v>
      </c>
      <c r="J64" s="32" t="s">
        <v>461</v>
      </c>
      <c r="K64" s="32" t="s">
        <v>476</v>
      </c>
      <c r="L64" s="32" t="s">
        <v>509</v>
      </c>
      <c r="M64" s="32" t="s">
        <v>525</v>
      </c>
      <c r="N64" s="32" t="s">
        <v>433</v>
      </c>
      <c r="O64" s="33">
        <v>0</v>
      </c>
      <c r="P64" s="34"/>
      <c r="Q64" s="34"/>
      <c r="R64" s="34"/>
      <c r="S64" s="34"/>
      <c r="T64" s="34"/>
      <c r="U64" s="34"/>
      <c r="V64" s="34"/>
      <c r="W64" s="34">
        <v>1978.6</v>
      </c>
      <c r="X64" s="34"/>
      <c r="Y64" s="34"/>
      <c r="Z64" s="34"/>
      <c r="AA64" s="34"/>
      <c r="AB64" s="34"/>
      <c r="AC64" s="36">
        <v>1978.6</v>
      </c>
      <c r="AD64" s="57">
        <v>1978.01</v>
      </c>
      <c r="AE64" s="47">
        <f t="shared" si="1"/>
        <v>99.970180936015367</v>
      </c>
    </row>
    <row r="65" spans="1:32" s="27" customFormat="1">
      <c r="A65" s="24"/>
      <c r="B65" s="25" t="s">
        <v>459</v>
      </c>
      <c r="C65" s="25" t="s">
        <v>507</v>
      </c>
      <c r="D65" s="25" t="s">
        <v>526</v>
      </c>
      <c r="E65" s="25" t="s">
        <v>428</v>
      </c>
      <c r="F65" s="25" t="s">
        <v>460</v>
      </c>
      <c r="G65" s="25" t="s">
        <v>508</v>
      </c>
      <c r="H65" s="26"/>
      <c r="I65" s="41" t="s">
        <v>526</v>
      </c>
      <c r="J65" s="32" t="s">
        <v>461</v>
      </c>
      <c r="K65" s="32" t="s">
        <v>476</v>
      </c>
      <c r="L65" s="32" t="s">
        <v>509</v>
      </c>
      <c r="M65" s="32" t="s">
        <v>527</v>
      </c>
      <c r="N65" s="32" t="s">
        <v>433</v>
      </c>
      <c r="O65" s="33">
        <v>0</v>
      </c>
      <c r="P65" s="34"/>
      <c r="Q65" s="34"/>
      <c r="R65" s="34"/>
      <c r="S65" s="34"/>
      <c r="T65" s="34"/>
      <c r="U65" s="34"/>
      <c r="V65" s="34"/>
      <c r="W65" s="34">
        <v>334.7</v>
      </c>
      <c r="X65" s="34"/>
      <c r="Y65" s="34"/>
      <c r="Z65" s="34"/>
      <c r="AA65" s="34"/>
      <c r="AB65" s="34"/>
      <c r="AC65" s="36">
        <v>334.7</v>
      </c>
      <c r="AD65" s="57">
        <v>334.7</v>
      </c>
      <c r="AE65" s="47">
        <f t="shared" si="1"/>
        <v>100</v>
      </c>
    </row>
    <row r="66" spans="1:32" s="27" customFormat="1" ht="25.5">
      <c r="A66" s="24"/>
      <c r="B66" s="25" t="s">
        <v>459</v>
      </c>
      <c r="C66" s="25" t="s">
        <v>507</v>
      </c>
      <c r="D66" s="25" t="s">
        <v>526</v>
      </c>
      <c r="E66" s="25" t="s">
        <v>483</v>
      </c>
      <c r="F66" s="25" t="s">
        <v>460</v>
      </c>
      <c r="G66" s="25" t="s">
        <v>508</v>
      </c>
      <c r="H66" s="26"/>
      <c r="I66" s="41" t="s">
        <v>483</v>
      </c>
      <c r="J66" s="32" t="s">
        <v>461</v>
      </c>
      <c r="K66" s="32" t="s">
        <v>476</v>
      </c>
      <c r="L66" s="32" t="s">
        <v>509</v>
      </c>
      <c r="M66" s="32" t="s">
        <v>527</v>
      </c>
      <c r="N66" s="32" t="s">
        <v>484</v>
      </c>
      <c r="O66" s="33">
        <v>0</v>
      </c>
      <c r="P66" s="34"/>
      <c r="Q66" s="34"/>
      <c r="R66" s="34"/>
      <c r="S66" s="34"/>
      <c r="T66" s="34"/>
      <c r="U66" s="34"/>
      <c r="V66" s="34"/>
      <c r="W66" s="34">
        <v>334.7</v>
      </c>
      <c r="X66" s="34"/>
      <c r="Y66" s="34"/>
      <c r="Z66" s="34"/>
      <c r="AA66" s="34"/>
      <c r="AB66" s="34"/>
      <c r="AC66" s="36">
        <v>334.7</v>
      </c>
      <c r="AD66" s="57">
        <v>334.7</v>
      </c>
      <c r="AE66" s="47">
        <f t="shared" si="1"/>
        <v>100</v>
      </c>
    </row>
    <row r="67" spans="1:32" s="27" customFormat="1">
      <c r="A67" s="24"/>
      <c r="B67" s="25" t="s">
        <v>459</v>
      </c>
      <c r="C67" s="25" t="s">
        <v>507</v>
      </c>
      <c r="D67" s="25" t="s">
        <v>528</v>
      </c>
      <c r="E67" s="25" t="s">
        <v>428</v>
      </c>
      <c r="F67" s="25" t="s">
        <v>460</v>
      </c>
      <c r="G67" s="25" t="s">
        <v>508</v>
      </c>
      <c r="H67" s="26"/>
      <c r="I67" s="41" t="s">
        <v>528</v>
      </c>
      <c r="J67" s="32" t="s">
        <v>461</v>
      </c>
      <c r="K67" s="32" t="s">
        <v>476</v>
      </c>
      <c r="L67" s="32" t="s">
        <v>509</v>
      </c>
      <c r="M67" s="32" t="s">
        <v>529</v>
      </c>
      <c r="N67" s="32" t="s">
        <v>433</v>
      </c>
      <c r="O67" s="33">
        <v>0</v>
      </c>
      <c r="P67" s="34"/>
      <c r="Q67" s="34"/>
      <c r="R67" s="34"/>
      <c r="S67" s="34"/>
      <c r="T67" s="34"/>
      <c r="U67" s="34"/>
      <c r="V67" s="34"/>
      <c r="W67" s="34">
        <v>1339.7</v>
      </c>
      <c r="X67" s="34"/>
      <c r="Y67" s="34"/>
      <c r="Z67" s="34"/>
      <c r="AA67" s="34"/>
      <c r="AB67" s="34"/>
      <c r="AC67" s="36">
        <v>1339.7</v>
      </c>
      <c r="AD67" s="57">
        <v>1339.7</v>
      </c>
      <c r="AE67" s="47">
        <f t="shared" si="1"/>
        <v>100</v>
      </c>
    </row>
    <row r="68" spans="1:32" s="27" customFormat="1" ht="25.5">
      <c r="A68" s="24"/>
      <c r="B68" s="25" t="s">
        <v>459</v>
      </c>
      <c r="C68" s="25" t="s">
        <v>507</v>
      </c>
      <c r="D68" s="25" t="s">
        <v>528</v>
      </c>
      <c r="E68" s="25" t="s">
        <v>483</v>
      </c>
      <c r="F68" s="25" t="s">
        <v>460</v>
      </c>
      <c r="G68" s="25" t="s">
        <v>508</v>
      </c>
      <c r="H68" s="26"/>
      <c r="I68" s="41" t="s">
        <v>483</v>
      </c>
      <c r="J68" s="32" t="s">
        <v>461</v>
      </c>
      <c r="K68" s="32" t="s">
        <v>476</v>
      </c>
      <c r="L68" s="32" t="s">
        <v>509</v>
      </c>
      <c r="M68" s="32" t="s">
        <v>529</v>
      </c>
      <c r="N68" s="32" t="s">
        <v>484</v>
      </c>
      <c r="O68" s="33">
        <v>0</v>
      </c>
      <c r="P68" s="34"/>
      <c r="Q68" s="34"/>
      <c r="R68" s="34"/>
      <c r="S68" s="34"/>
      <c r="T68" s="34"/>
      <c r="U68" s="34"/>
      <c r="V68" s="34"/>
      <c r="W68" s="34">
        <v>1339.7</v>
      </c>
      <c r="X68" s="34"/>
      <c r="Y68" s="34"/>
      <c r="Z68" s="34"/>
      <c r="AA68" s="34"/>
      <c r="AB68" s="34"/>
      <c r="AC68" s="36">
        <v>1339.7</v>
      </c>
      <c r="AD68" s="57">
        <v>1339.7</v>
      </c>
      <c r="AE68" s="47">
        <f t="shared" si="1"/>
        <v>100</v>
      </c>
    </row>
    <row r="69" spans="1:32" s="27" customFormat="1" ht="25.5">
      <c r="A69" s="24"/>
      <c r="B69" s="25" t="s">
        <v>459</v>
      </c>
      <c r="C69" s="25" t="s">
        <v>507</v>
      </c>
      <c r="D69" s="25" t="s">
        <v>530</v>
      </c>
      <c r="E69" s="25" t="s">
        <v>428</v>
      </c>
      <c r="F69" s="25" t="s">
        <v>460</v>
      </c>
      <c r="G69" s="25" t="s">
        <v>508</v>
      </c>
      <c r="H69" s="26"/>
      <c r="I69" s="41" t="s">
        <v>530</v>
      </c>
      <c r="J69" s="32" t="s">
        <v>461</v>
      </c>
      <c r="K69" s="32" t="s">
        <v>476</v>
      </c>
      <c r="L69" s="32" t="s">
        <v>509</v>
      </c>
      <c r="M69" s="32" t="s">
        <v>531</v>
      </c>
      <c r="N69" s="32" t="s">
        <v>433</v>
      </c>
      <c r="O69" s="33">
        <v>0</v>
      </c>
      <c r="P69" s="34"/>
      <c r="Q69" s="34"/>
      <c r="R69" s="34"/>
      <c r="S69" s="34"/>
      <c r="T69" s="34"/>
      <c r="U69" s="34"/>
      <c r="V69" s="34"/>
      <c r="W69" s="34">
        <v>155</v>
      </c>
      <c r="X69" s="34"/>
      <c r="Y69" s="34"/>
      <c r="Z69" s="34"/>
      <c r="AA69" s="34"/>
      <c r="AB69" s="34"/>
      <c r="AC69" s="36">
        <v>155</v>
      </c>
      <c r="AD69" s="57">
        <v>155</v>
      </c>
      <c r="AE69" s="47">
        <f t="shared" si="1"/>
        <v>100</v>
      </c>
    </row>
    <row r="70" spans="1:32" s="27" customFormat="1">
      <c r="A70" s="24"/>
      <c r="B70" s="25" t="s">
        <v>459</v>
      </c>
      <c r="C70" s="25" t="s">
        <v>507</v>
      </c>
      <c r="D70" s="25" t="s">
        <v>530</v>
      </c>
      <c r="E70" s="25" t="s">
        <v>499</v>
      </c>
      <c r="F70" s="25" t="s">
        <v>460</v>
      </c>
      <c r="G70" s="25" t="s">
        <v>508</v>
      </c>
      <c r="H70" s="26"/>
      <c r="I70" s="41" t="s">
        <v>499</v>
      </c>
      <c r="J70" s="32" t="s">
        <v>461</v>
      </c>
      <c r="K70" s="32" t="s">
        <v>476</v>
      </c>
      <c r="L70" s="32" t="s">
        <v>509</v>
      </c>
      <c r="M70" s="32" t="s">
        <v>531</v>
      </c>
      <c r="N70" s="32" t="s">
        <v>500</v>
      </c>
      <c r="O70" s="33">
        <v>0</v>
      </c>
      <c r="P70" s="34"/>
      <c r="Q70" s="34"/>
      <c r="R70" s="34"/>
      <c r="S70" s="34"/>
      <c r="T70" s="34"/>
      <c r="U70" s="34"/>
      <c r="V70" s="34"/>
      <c r="W70" s="34">
        <v>155</v>
      </c>
      <c r="X70" s="34"/>
      <c r="Y70" s="34"/>
      <c r="Z70" s="34"/>
      <c r="AA70" s="34"/>
      <c r="AB70" s="34"/>
      <c r="AC70" s="36">
        <v>155</v>
      </c>
      <c r="AD70" s="57">
        <v>155</v>
      </c>
      <c r="AE70" s="47">
        <f t="shared" si="1"/>
        <v>100</v>
      </c>
    </row>
    <row r="71" spans="1:32" s="27" customFormat="1" ht="38.25">
      <c r="A71" s="24"/>
      <c r="B71" s="25" t="s">
        <v>459</v>
      </c>
      <c r="C71" s="25" t="s">
        <v>507</v>
      </c>
      <c r="D71" s="25" t="s">
        <v>532</v>
      </c>
      <c r="E71" s="25" t="s">
        <v>428</v>
      </c>
      <c r="F71" s="25" t="s">
        <v>460</v>
      </c>
      <c r="G71" s="25" t="s">
        <v>508</v>
      </c>
      <c r="H71" s="26"/>
      <c r="I71" s="41" t="s">
        <v>532</v>
      </c>
      <c r="J71" s="32" t="s">
        <v>461</v>
      </c>
      <c r="K71" s="32" t="s">
        <v>476</v>
      </c>
      <c r="L71" s="32" t="s">
        <v>509</v>
      </c>
      <c r="M71" s="32" t="s">
        <v>533</v>
      </c>
      <c r="N71" s="32" t="s">
        <v>433</v>
      </c>
      <c r="O71" s="33">
        <v>0</v>
      </c>
      <c r="P71" s="34"/>
      <c r="Q71" s="34"/>
      <c r="R71" s="34"/>
      <c r="S71" s="34"/>
      <c r="T71" s="34"/>
      <c r="U71" s="34"/>
      <c r="V71" s="34"/>
      <c r="W71" s="34">
        <v>142.5</v>
      </c>
      <c r="X71" s="34"/>
      <c r="Y71" s="34"/>
      <c r="Z71" s="34"/>
      <c r="AA71" s="34"/>
      <c r="AB71" s="34"/>
      <c r="AC71" s="36">
        <v>142.5</v>
      </c>
      <c r="AD71" s="57">
        <v>142.5</v>
      </c>
      <c r="AE71" s="47">
        <f t="shared" si="1"/>
        <v>100</v>
      </c>
    </row>
    <row r="72" spans="1:32" s="27" customFormat="1" ht="25.5">
      <c r="A72" s="24"/>
      <c r="B72" s="25" t="s">
        <v>459</v>
      </c>
      <c r="C72" s="25" t="s">
        <v>507</v>
      </c>
      <c r="D72" s="25" t="s">
        <v>532</v>
      </c>
      <c r="E72" s="25" t="s">
        <v>483</v>
      </c>
      <c r="F72" s="25" t="s">
        <v>460</v>
      </c>
      <c r="G72" s="25" t="s">
        <v>508</v>
      </c>
      <c r="H72" s="26"/>
      <c r="I72" s="41" t="s">
        <v>483</v>
      </c>
      <c r="J72" s="32" t="s">
        <v>461</v>
      </c>
      <c r="K72" s="32" t="s">
        <v>476</v>
      </c>
      <c r="L72" s="32" t="s">
        <v>509</v>
      </c>
      <c r="M72" s="32" t="s">
        <v>533</v>
      </c>
      <c r="N72" s="32" t="s">
        <v>484</v>
      </c>
      <c r="O72" s="33">
        <v>0</v>
      </c>
      <c r="P72" s="34"/>
      <c r="Q72" s="34"/>
      <c r="R72" s="34"/>
      <c r="S72" s="34"/>
      <c r="T72" s="34"/>
      <c r="U72" s="34"/>
      <c r="V72" s="34"/>
      <c r="W72" s="34">
        <v>142.5</v>
      </c>
      <c r="X72" s="34"/>
      <c r="Y72" s="34"/>
      <c r="Z72" s="34"/>
      <c r="AA72" s="34"/>
      <c r="AB72" s="34"/>
      <c r="AC72" s="36">
        <v>142.5</v>
      </c>
      <c r="AD72" s="57">
        <v>142.5</v>
      </c>
      <c r="AE72" s="47">
        <f t="shared" si="1"/>
        <v>100</v>
      </c>
    </row>
    <row r="73" spans="1:32" s="27" customFormat="1" ht="25.5">
      <c r="A73" s="24"/>
      <c r="B73" s="25" t="s">
        <v>459</v>
      </c>
      <c r="C73" s="25" t="s">
        <v>507</v>
      </c>
      <c r="D73" s="25" t="s">
        <v>534</v>
      </c>
      <c r="E73" s="25" t="s">
        <v>428</v>
      </c>
      <c r="F73" s="25" t="s">
        <v>460</v>
      </c>
      <c r="G73" s="25" t="s">
        <v>508</v>
      </c>
      <c r="H73" s="26"/>
      <c r="I73" s="41" t="s">
        <v>534</v>
      </c>
      <c r="J73" s="32" t="s">
        <v>461</v>
      </c>
      <c r="K73" s="32" t="s">
        <v>476</v>
      </c>
      <c r="L73" s="32" t="s">
        <v>509</v>
      </c>
      <c r="M73" s="32" t="s">
        <v>535</v>
      </c>
      <c r="N73" s="32" t="s">
        <v>433</v>
      </c>
      <c r="O73" s="33">
        <v>0</v>
      </c>
      <c r="P73" s="34"/>
      <c r="Q73" s="34"/>
      <c r="R73" s="34"/>
      <c r="S73" s="34"/>
      <c r="T73" s="34"/>
      <c r="U73" s="34"/>
      <c r="V73" s="34"/>
      <c r="W73" s="34">
        <v>6.7</v>
      </c>
      <c r="X73" s="34"/>
      <c r="Y73" s="34"/>
      <c r="Z73" s="34"/>
      <c r="AA73" s="34"/>
      <c r="AB73" s="34"/>
      <c r="AC73" s="36">
        <v>6.7</v>
      </c>
      <c r="AD73" s="57">
        <v>6.11</v>
      </c>
      <c r="AE73" s="47">
        <f t="shared" si="1"/>
        <v>91.194029850746276</v>
      </c>
    </row>
    <row r="74" spans="1:32" s="27" customFormat="1" ht="25.5">
      <c r="A74" s="24"/>
      <c r="B74" s="25" t="s">
        <v>459</v>
      </c>
      <c r="C74" s="25" t="s">
        <v>507</v>
      </c>
      <c r="D74" s="25" t="s">
        <v>534</v>
      </c>
      <c r="E74" s="25" t="s">
        <v>483</v>
      </c>
      <c r="F74" s="25" t="s">
        <v>460</v>
      </c>
      <c r="G74" s="25" t="s">
        <v>508</v>
      </c>
      <c r="H74" s="26"/>
      <c r="I74" s="41" t="s">
        <v>483</v>
      </c>
      <c r="J74" s="32" t="s">
        <v>461</v>
      </c>
      <c r="K74" s="32" t="s">
        <v>476</v>
      </c>
      <c r="L74" s="32" t="s">
        <v>509</v>
      </c>
      <c r="M74" s="32" t="s">
        <v>535</v>
      </c>
      <c r="N74" s="32" t="s">
        <v>484</v>
      </c>
      <c r="O74" s="33">
        <v>0</v>
      </c>
      <c r="P74" s="34"/>
      <c r="Q74" s="34"/>
      <c r="R74" s="34"/>
      <c r="S74" s="34"/>
      <c r="T74" s="34"/>
      <c r="U74" s="34"/>
      <c r="V74" s="34"/>
      <c r="W74" s="34">
        <v>6.7</v>
      </c>
      <c r="X74" s="34"/>
      <c r="Y74" s="34"/>
      <c r="Z74" s="34"/>
      <c r="AA74" s="34"/>
      <c r="AB74" s="34"/>
      <c r="AC74" s="36">
        <v>6.7</v>
      </c>
      <c r="AD74" s="57">
        <v>6.11</v>
      </c>
      <c r="AE74" s="47">
        <f t="shared" si="1"/>
        <v>91.194029850746276</v>
      </c>
    </row>
    <row r="75" spans="1:32" s="27" customFormat="1">
      <c r="A75" s="24"/>
      <c r="B75" s="25" t="s">
        <v>459</v>
      </c>
      <c r="C75" s="25" t="s">
        <v>507</v>
      </c>
      <c r="D75" s="25" t="s">
        <v>539</v>
      </c>
      <c r="E75" s="25" t="s">
        <v>428</v>
      </c>
      <c r="F75" s="25" t="s">
        <v>460</v>
      </c>
      <c r="G75" s="25" t="s">
        <v>508</v>
      </c>
      <c r="H75" s="26"/>
      <c r="I75" s="41" t="s">
        <v>539</v>
      </c>
      <c r="J75" s="32" t="s">
        <v>461</v>
      </c>
      <c r="K75" s="32" t="s">
        <v>476</v>
      </c>
      <c r="L75" s="32" t="s">
        <v>509</v>
      </c>
      <c r="M75" s="32" t="s">
        <v>540</v>
      </c>
      <c r="N75" s="32" t="s">
        <v>433</v>
      </c>
      <c r="O75" s="33">
        <v>3805.2</v>
      </c>
      <c r="P75" s="34"/>
      <c r="Q75" s="34"/>
      <c r="R75" s="34">
        <v>-322</v>
      </c>
      <c r="S75" s="34"/>
      <c r="T75" s="34"/>
      <c r="U75" s="34"/>
      <c r="V75" s="34"/>
      <c r="W75" s="34"/>
      <c r="X75" s="34"/>
      <c r="Y75" s="34"/>
      <c r="Z75" s="34"/>
      <c r="AA75" s="34">
        <v>-149.6</v>
      </c>
      <c r="AB75" s="34"/>
      <c r="AC75" s="36">
        <v>3333.6</v>
      </c>
      <c r="AD75" s="57">
        <v>3333.09</v>
      </c>
      <c r="AE75" s="47">
        <f t="shared" si="1"/>
        <v>99.984701223902093</v>
      </c>
    </row>
    <row r="76" spans="1:32" s="27" customFormat="1">
      <c r="A76" s="24"/>
      <c r="B76" s="25" t="s">
        <v>459</v>
      </c>
      <c r="C76" s="25" t="s">
        <v>507</v>
      </c>
      <c r="D76" s="25" t="s">
        <v>541</v>
      </c>
      <c r="E76" s="25" t="s">
        <v>428</v>
      </c>
      <c r="F76" s="25" t="s">
        <v>460</v>
      </c>
      <c r="G76" s="25" t="s">
        <v>508</v>
      </c>
      <c r="H76" s="26"/>
      <c r="I76" s="41" t="s">
        <v>541</v>
      </c>
      <c r="J76" s="32" t="s">
        <v>461</v>
      </c>
      <c r="K76" s="32" t="s">
        <v>476</v>
      </c>
      <c r="L76" s="32" t="s">
        <v>509</v>
      </c>
      <c r="M76" s="32" t="s">
        <v>542</v>
      </c>
      <c r="N76" s="32" t="s">
        <v>433</v>
      </c>
      <c r="O76" s="33">
        <v>3805.2</v>
      </c>
      <c r="P76" s="34"/>
      <c r="Q76" s="34"/>
      <c r="R76" s="34">
        <v>-322</v>
      </c>
      <c r="S76" s="34"/>
      <c r="T76" s="34"/>
      <c r="U76" s="34"/>
      <c r="V76" s="34"/>
      <c r="W76" s="34"/>
      <c r="X76" s="34"/>
      <c r="Y76" s="34"/>
      <c r="Z76" s="34"/>
      <c r="AA76" s="34">
        <v>-149.6</v>
      </c>
      <c r="AB76" s="34"/>
      <c r="AC76" s="36">
        <v>3333.6</v>
      </c>
      <c r="AD76" s="57">
        <v>3333.09</v>
      </c>
      <c r="AE76" s="47">
        <f t="shared" si="1"/>
        <v>99.984701223902093</v>
      </c>
    </row>
    <row r="77" spans="1:32" s="27" customFormat="1" ht="25.5">
      <c r="A77" s="24"/>
      <c r="B77" s="25" t="s">
        <v>459</v>
      </c>
      <c r="C77" s="25" t="s">
        <v>507</v>
      </c>
      <c r="D77" s="25" t="s">
        <v>541</v>
      </c>
      <c r="E77" s="25" t="s">
        <v>483</v>
      </c>
      <c r="F77" s="25" t="s">
        <v>460</v>
      </c>
      <c r="G77" s="25" t="s">
        <v>508</v>
      </c>
      <c r="H77" s="26"/>
      <c r="I77" s="41" t="s">
        <v>483</v>
      </c>
      <c r="J77" s="32" t="s">
        <v>461</v>
      </c>
      <c r="K77" s="32" t="s">
        <v>476</v>
      </c>
      <c r="L77" s="32" t="s">
        <v>509</v>
      </c>
      <c r="M77" s="32" t="s">
        <v>542</v>
      </c>
      <c r="N77" s="32" t="s">
        <v>484</v>
      </c>
      <c r="O77" s="33">
        <v>3805.2</v>
      </c>
      <c r="P77" s="34"/>
      <c r="Q77" s="34"/>
      <c r="R77" s="34">
        <v>-322</v>
      </c>
      <c r="S77" s="34"/>
      <c r="T77" s="34"/>
      <c r="U77" s="34"/>
      <c r="V77" s="34"/>
      <c r="W77" s="34"/>
      <c r="X77" s="34"/>
      <c r="Y77" s="34"/>
      <c r="Z77" s="34"/>
      <c r="AA77" s="34">
        <v>-149.6</v>
      </c>
      <c r="AB77" s="34"/>
      <c r="AC77" s="36">
        <v>3333.6</v>
      </c>
      <c r="AD77" s="57">
        <v>3333.09</v>
      </c>
      <c r="AE77" s="47">
        <f t="shared" si="1"/>
        <v>99.984701223902093</v>
      </c>
    </row>
    <row r="78" spans="1:32" s="27" customFormat="1">
      <c r="A78" s="24"/>
      <c r="B78" s="25" t="s">
        <v>459</v>
      </c>
      <c r="C78" s="25" t="s">
        <v>507</v>
      </c>
      <c r="D78" s="25" t="s">
        <v>487</v>
      </c>
      <c r="E78" s="25" t="s">
        <v>428</v>
      </c>
      <c r="F78" s="25" t="s">
        <v>460</v>
      </c>
      <c r="G78" s="25" t="s">
        <v>508</v>
      </c>
      <c r="H78" s="26"/>
      <c r="I78" s="41" t="s">
        <v>487</v>
      </c>
      <c r="J78" s="32" t="s">
        <v>461</v>
      </c>
      <c r="K78" s="32" t="s">
        <v>476</v>
      </c>
      <c r="L78" s="32" t="s">
        <v>509</v>
      </c>
      <c r="M78" s="32" t="s">
        <v>488</v>
      </c>
      <c r="N78" s="32" t="s">
        <v>433</v>
      </c>
      <c r="O78" s="33">
        <v>123627.9</v>
      </c>
      <c r="P78" s="34"/>
      <c r="Q78" s="34"/>
      <c r="R78" s="34">
        <v>2665.8</v>
      </c>
      <c r="S78" s="34"/>
      <c r="T78" s="34"/>
      <c r="U78" s="34"/>
      <c r="V78" s="34"/>
      <c r="W78" s="34"/>
      <c r="X78" s="34"/>
      <c r="Y78" s="34"/>
      <c r="Z78" s="34"/>
      <c r="AA78" s="34">
        <v>610.4</v>
      </c>
      <c r="AB78" s="34">
        <v>-3964.7</v>
      </c>
      <c r="AC78" s="36">
        <v>122939.4</v>
      </c>
      <c r="AD78" s="57">
        <v>122665.55</v>
      </c>
      <c r="AE78" s="47">
        <f t="shared" si="1"/>
        <v>99.777247977458813</v>
      </c>
      <c r="AF78" s="48"/>
    </row>
    <row r="79" spans="1:32" s="27" customFormat="1" ht="25.5">
      <c r="A79" s="24"/>
      <c r="B79" s="25" t="s">
        <v>459</v>
      </c>
      <c r="C79" s="25" t="s">
        <v>507</v>
      </c>
      <c r="D79" s="25" t="s">
        <v>543</v>
      </c>
      <c r="E79" s="25" t="s">
        <v>428</v>
      </c>
      <c r="F79" s="25" t="s">
        <v>460</v>
      </c>
      <c r="G79" s="25" t="s">
        <v>508</v>
      </c>
      <c r="H79" s="26"/>
      <c r="I79" s="41" t="s">
        <v>543</v>
      </c>
      <c r="J79" s="32" t="s">
        <v>461</v>
      </c>
      <c r="K79" s="32" t="s">
        <v>476</v>
      </c>
      <c r="L79" s="32" t="s">
        <v>509</v>
      </c>
      <c r="M79" s="32" t="s">
        <v>544</v>
      </c>
      <c r="N79" s="32" t="s">
        <v>433</v>
      </c>
      <c r="O79" s="33">
        <v>123627.9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>
        <v>1031.0999999999999</v>
      </c>
      <c r="AB79" s="34">
        <v>-3964.7</v>
      </c>
      <c r="AC79" s="36">
        <v>120694.3</v>
      </c>
      <c r="AD79" s="57">
        <v>120442.46</v>
      </c>
      <c r="AE79" s="47">
        <f t="shared" si="1"/>
        <v>99.791340601834548</v>
      </c>
    </row>
    <row r="80" spans="1:32" s="27" customFormat="1">
      <c r="A80" s="24"/>
      <c r="B80" s="25" t="s">
        <v>459</v>
      </c>
      <c r="C80" s="25" t="s">
        <v>507</v>
      </c>
      <c r="D80" s="25" t="s">
        <v>545</v>
      </c>
      <c r="E80" s="25" t="s">
        <v>428</v>
      </c>
      <c r="F80" s="25" t="s">
        <v>460</v>
      </c>
      <c r="G80" s="25" t="s">
        <v>508</v>
      </c>
      <c r="H80" s="26"/>
      <c r="I80" s="41" t="s">
        <v>545</v>
      </c>
      <c r="J80" s="32" t="s">
        <v>461</v>
      </c>
      <c r="K80" s="32" t="s">
        <v>476</v>
      </c>
      <c r="L80" s="32" t="s">
        <v>509</v>
      </c>
      <c r="M80" s="32" t="s">
        <v>546</v>
      </c>
      <c r="N80" s="32" t="s">
        <v>433</v>
      </c>
      <c r="O80" s="33">
        <v>116483.9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>
        <v>1035</v>
      </c>
      <c r="AB80" s="34">
        <v>-3614.9</v>
      </c>
      <c r="AC80" s="36">
        <v>113904</v>
      </c>
      <c r="AD80" s="57">
        <v>113821.73</v>
      </c>
      <c r="AE80" s="47">
        <f t="shared" si="1"/>
        <v>99.927772510184013</v>
      </c>
    </row>
    <row r="81" spans="1:31" s="27" customFormat="1" ht="25.5">
      <c r="A81" s="24"/>
      <c r="B81" s="25" t="s">
        <v>459</v>
      </c>
      <c r="C81" s="25" t="s">
        <v>507</v>
      </c>
      <c r="D81" s="25" t="s">
        <v>545</v>
      </c>
      <c r="E81" s="25" t="s">
        <v>483</v>
      </c>
      <c r="F81" s="25" t="s">
        <v>460</v>
      </c>
      <c r="G81" s="25" t="s">
        <v>508</v>
      </c>
      <c r="H81" s="26"/>
      <c r="I81" s="41" t="s">
        <v>483</v>
      </c>
      <c r="J81" s="32" t="s">
        <v>461</v>
      </c>
      <c r="K81" s="32" t="s">
        <v>476</v>
      </c>
      <c r="L81" s="32" t="s">
        <v>509</v>
      </c>
      <c r="M81" s="32" t="s">
        <v>546</v>
      </c>
      <c r="N81" s="32" t="s">
        <v>484</v>
      </c>
      <c r="O81" s="33">
        <v>116483.9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>
        <v>1035</v>
      </c>
      <c r="AB81" s="34">
        <v>-3614.9</v>
      </c>
      <c r="AC81" s="36">
        <v>113904</v>
      </c>
      <c r="AD81" s="57">
        <v>113821.73</v>
      </c>
      <c r="AE81" s="47">
        <f t="shared" si="1"/>
        <v>99.927772510184013</v>
      </c>
    </row>
    <row r="82" spans="1:31" s="27" customFormat="1" ht="114.75">
      <c r="A82" s="24"/>
      <c r="B82" s="25" t="s">
        <v>459</v>
      </c>
      <c r="C82" s="25" t="s">
        <v>507</v>
      </c>
      <c r="D82" s="25" t="s">
        <v>547</v>
      </c>
      <c r="E82" s="25" t="s">
        <v>428</v>
      </c>
      <c r="F82" s="25" t="s">
        <v>460</v>
      </c>
      <c r="G82" s="25" t="s">
        <v>508</v>
      </c>
      <c r="H82" s="26"/>
      <c r="I82" s="41" t="s">
        <v>547</v>
      </c>
      <c r="J82" s="32" t="s">
        <v>461</v>
      </c>
      <c r="K82" s="32" t="s">
        <v>476</v>
      </c>
      <c r="L82" s="32" t="s">
        <v>509</v>
      </c>
      <c r="M82" s="32" t="s">
        <v>548</v>
      </c>
      <c r="N82" s="32" t="s">
        <v>433</v>
      </c>
      <c r="O82" s="33">
        <v>6086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>
        <v>-462.2</v>
      </c>
      <c r="AC82" s="36">
        <v>5623.8</v>
      </c>
      <c r="AD82" s="57">
        <v>5610.63</v>
      </c>
      <c r="AE82" s="47">
        <f t="shared" si="1"/>
        <v>99.765816707564284</v>
      </c>
    </row>
    <row r="83" spans="1:31" s="27" customFormat="1" ht="25.5">
      <c r="A83" s="24"/>
      <c r="B83" s="25" t="s">
        <v>459</v>
      </c>
      <c r="C83" s="25" t="s">
        <v>507</v>
      </c>
      <c r="D83" s="25" t="s">
        <v>547</v>
      </c>
      <c r="E83" s="25" t="s">
        <v>483</v>
      </c>
      <c r="F83" s="25" t="s">
        <v>460</v>
      </c>
      <c r="G83" s="25" t="s">
        <v>508</v>
      </c>
      <c r="H83" s="26"/>
      <c r="I83" s="41" t="s">
        <v>483</v>
      </c>
      <c r="J83" s="32" t="s">
        <v>461</v>
      </c>
      <c r="K83" s="32" t="s">
        <v>476</v>
      </c>
      <c r="L83" s="32" t="s">
        <v>509</v>
      </c>
      <c r="M83" s="32" t="s">
        <v>548</v>
      </c>
      <c r="N83" s="32" t="s">
        <v>484</v>
      </c>
      <c r="O83" s="33">
        <v>6086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>
        <v>-462.2</v>
      </c>
      <c r="AC83" s="36">
        <v>5623.8</v>
      </c>
      <c r="AD83" s="57">
        <v>5610.63</v>
      </c>
      <c r="AE83" s="47">
        <f t="shared" si="1"/>
        <v>99.765816707564284</v>
      </c>
    </row>
    <row r="84" spans="1:31" s="27" customFormat="1" ht="38.25">
      <c r="A84" s="24"/>
      <c r="B84" s="25" t="s">
        <v>459</v>
      </c>
      <c r="C84" s="25" t="s">
        <v>507</v>
      </c>
      <c r="D84" s="25" t="s">
        <v>549</v>
      </c>
      <c r="E84" s="25" t="s">
        <v>428</v>
      </c>
      <c r="F84" s="25" t="s">
        <v>460</v>
      </c>
      <c r="G84" s="25" t="s">
        <v>508</v>
      </c>
      <c r="H84" s="26"/>
      <c r="I84" s="41" t="s">
        <v>549</v>
      </c>
      <c r="J84" s="32" t="s">
        <v>461</v>
      </c>
      <c r="K84" s="32" t="s">
        <v>476</v>
      </c>
      <c r="L84" s="32" t="s">
        <v>509</v>
      </c>
      <c r="M84" s="32" t="s">
        <v>550</v>
      </c>
      <c r="N84" s="32" t="s">
        <v>433</v>
      </c>
      <c r="O84" s="33">
        <v>1058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>
        <v>-3.9</v>
      </c>
      <c r="AB84" s="34">
        <v>-143</v>
      </c>
      <c r="AC84" s="36">
        <v>911.1</v>
      </c>
      <c r="AD84" s="57">
        <v>754.71</v>
      </c>
      <c r="AE84" s="47">
        <f t="shared" si="1"/>
        <v>82.835034573592353</v>
      </c>
    </row>
    <row r="85" spans="1:31" s="27" customFormat="1" ht="25.5">
      <c r="A85" s="24"/>
      <c r="B85" s="25" t="s">
        <v>459</v>
      </c>
      <c r="C85" s="25" t="s">
        <v>507</v>
      </c>
      <c r="D85" s="25" t="s">
        <v>549</v>
      </c>
      <c r="E85" s="25" t="s">
        <v>483</v>
      </c>
      <c r="F85" s="25" t="s">
        <v>460</v>
      </c>
      <c r="G85" s="25" t="s">
        <v>508</v>
      </c>
      <c r="H85" s="26"/>
      <c r="I85" s="41" t="s">
        <v>483</v>
      </c>
      <c r="J85" s="32" t="s">
        <v>461</v>
      </c>
      <c r="K85" s="32" t="s">
        <v>476</v>
      </c>
      <c r="L85" s="32" t="s">
        <v>509</v>
      </c>
      <c r="M85" s="32" t="s">
        <v>550</v>
      </c>
      <c r="N85" s="32" t="s">
        <v>484</v>
      </c>
      <c r="O85" s="33">
        <v>1058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>
        <v>-3.9</v>
      </c>
      <c r="AB85" s="34">
        <v>-143</v>
      </c>
      <c r="AC85" s="36">
        <v>911.1</v>
      </c>
      <c r="AD85" s="57">
        <v>754.71</v>
      </c>
      <c r="AE85" s="47">
        <f t="shared" si="1"/>
        <v>82.835034573592353</v>
      </c>
    </row>
    <row r="86" spans="1:31" s="27" customFormat="1" ht="25.5">
      <c r="A86" s="24"/>
      <c r="B86" s="25" t="s">
        <v>459</v>
      </c>
      <c r="C86" s="25" t="s">
        <v>507</v>
      </c>
      <c r="D86" s="25" t="s">
        <v>551</v>
      </c>
      <c r="E86" s="25" t="s">
        <v>428</v>
      </c>
      <c r="F86" s="25" t="s">
        <v>460</v>
      </c>
      <c r="G86" s="25" t="s">
        <v>508</v>
      </c>
      <c r="H86" s="26"/>
      <c r="I86" s="41" t="s">
        <v>551</v>
      </c>
      <c r="J86" s="32" t="s">
        <v>461</v>
      </c>
      <c r="K86" s="32" t="s">
        <v>476</v>
      </c>
      <c r="L86" s="32" t="s">
        <v>509</v>
      </c>
      <c r="M86" s="32" t="s">
        <v>552</v>
      </c>
      <c r="N86" s="32" t="s">
        <v>433</v>
      </c>
      <c r="O86" s="33">
        <v>0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>
        <v>255.4</v>
      </c>
      <c r="AC86" s="36">
        <v>255.4</v>
      </c>
      <c r="AD86" s="57">
        <v>255.39</v>
      </c>
      <c r="AE86" s="47">
        <f t="shared" ref="AE86:AE105" si="2">AD86/AC86*100</f>
        <v>99.996084573218468</v>
      </c>
    </row>
    <row r="87" spans="1:31" s="27" customFormat="1" ht="25.5">
      <c r="A87" s="24"/>
      <c r="B87" s="25" t="s">
        <v>459</v>
      </c>
      <c r="C87" s="25" t="s">
        <v>507</v>
      </c>
      <c r="D87" s="25" t="s">
        <v>551</v>
      </c>
      <c r="E87" s="25" t="s">
        <v>483</v>
      </c>
      <c r="F87" s="25" t="s">
        <v>460</v>
      </c>
      <c r="G87" s="25" t="s">
        <v>508</v>
      </c>
      <c r="H87" s="26"/>
      <c r="I87" s="41" t="s">
        <v>483</v>
      </c>
      <c r="J87" s="32" t="s">
        <v>461</v>
      </c>
      <c r="K87" s="32" t="s">
        <v>476</v>
      </c>
      <c r="L87" s="32" t="s">
        <v>509</v>
      </c>
      <c r="M87" s="32" t="s">
        <v>552</v>
      </c>
      <c r="N87" s="32" t="s">
        <v>484</v>
      </c>
      <c r="O87" s="33">
        <v>0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>
        <v>255.4</v>
      </c>
      <c r="AC87" s="36">
        <v>255.4</v>
      </c>
      <c r="AD87" s="57">
        <v>255.39</v>
      </c>
      <c r="AE87" s="47">
        <f t="shared" si="2"/>
        <v>99.996084573218468</v>
      </c>
    </row>
    <row r="88" spans="1:31" s="27" customFormat="1">
      <c r="A88" s="24"/>
      <c r="B88" s="25" t="s">
        <v>459</v>
      </c>
      <c r="C88" s="25" t="s">
        <v>507</v>
      </c>
      <c r="D88" s="25" t="s">
        <v>489</v>
      </c>
      <c r="E88" s="25" t="s">
        <v>428</v>
      </c>
      <c r="F88" s="25" t="s">
        <v>460</v>
      </c>
      <c r="G88" s="25" t="s">
        <v>508</v>
      </c>
      <c r="H88" s="26"/>
      <c r="I88" s="41" t="s">
        <v>489</v>
      </c>
      <c r="J88" s="32" t="s">
        <v>461</v>
      </c>
      <c r="K88" s="32" t="s">
        <v>476</v>
      </c>
      <c r="L88" s="32" t="s">
        <v>509</v>
      </c>
      <c r="M88" s="32" t="s">
        <v>490</v>
      </c>
      <c r="N88" s="32" t="s">
        <v>433</v>
      </c>
      <c r="O88" s="33">
        <v>0</v>
      </c>
      <c r="P88" s="34"/>
      <c r="Q88" s="34"/>
      <c r="R88" s="34">
        <v>2665.8</v>
      </c>
      <c r="S88" s="34"/>
      <c r="T88" s="34"/>
      <c r="U88" s="34"/>
      <c r="V88" s="34"/>
      <c r="W88" s="34"/>
      <c r="X88" s="34"/>
      <c r="Y88" s="34"/>
      <c r="Z88" s="34"/>
      <c r="AA88" s="34">
        <v>-420.7</v>
      </c>
      <c r="AB88" s="34"/>
      <c r="AC88" s="36">
        <v>2245.1</v>
      </c>
      <c r="AD88" s="57">
        <v>2223.09</v>
      </c>
      <c r="AE88" s="47">
        <f t="shared" si="2"/>
        <v>99.01964277760456</v>
      </c>
    </row>
    <row r="89" spans="1:31" s="27" customFormat="1" ht="25.5">
      <c r="A89" s="24"/>
      <c r="B89" s="25" t="s">
        <v>459</v>
      </c>
      <c r="C89" s="25" t="s">
        <v>507</v>
      </c>
      <c r="D89" s="25" t="s">
        <v>491</v>
      </c>
      <c r="E89" s="25" t="s">
        <v>428</v>
      </c>
      <c r="F89" s="25" t="s">
        <v>460</v>
      </c>
      <c r="G89" s="25" t="s">
        <v>508</v>
      </c>
      <c r="H89" s="26"/>
      <c r="I89" s="41" t="s">
        <v>491</v>
      </c>
      <c r="J89" s="32" t="s">
        <v>461</v>
      </c>
      <c r="K89" s="32" t="s">
        <v>476</v>
      </c>
      <c r="L89" s="32" t="s">
        <v>509</v>
      </c>
      <c r="M89" s="32" t="s">
        <v>492</v>
      </c>
      <c r="N89" s="32" t="s">
        <v>433</v>
      </c>
      <c r="O89" s="33">
        <v>0</v>
      </c>
      <c r="P89" s="34"/>
      <c r="Q89" s="34"/>
      <c r="R89" s="34">
        <v>2665.8</v>
      </c>
      <c r="S89" s="34"/>
      <c r="T89" s="34"/>
      <c r="U89" s="34"/>
      <c r="V89" s="34"/>
      <c r="W89" s="34"/>
      <c r="X89" s="34"/>
      <c r="Y89" s="34"/>
      <c r="Z89" s="34"/>
      <c r="AA89" s="34">
        <v>-420.7</v>
      </c>
      <c r="AB89" s="34"/>
      <c r="AC89" s="36">
        <v>2245.1</v>
      </c>
      <c r="AD89" s="57">
        <v>2223.09</v>
      </c>
      <c r="AE89" s="47">
        <f t="shared" si="2"/>
        <v>99.01964277760456</v>
      </c>
    </row>
    <row r="90" spans="1:31" s="27" customFormat="1" ht="25.5">
      <c r="A90" s="24"/>
      <c r="B90" s="25" t="s">
        <v>459</v>
      </c>
      <c r="C90" s="25" t="s">
        <v>507</v>
      </c>
      <c r="D90" s="25" t="s">
        <v>491</v>
      </c>
      <c r="E90" s="25" t="s">
        <v>483</v>
      </c>
      <c r="F90" s="25" t="s">
        <v>460</v>
      </c>
      <c r="G90" s="25" t="s">
        <v>508</v>
      </c>
      <c r="H90" s="26"/>
      <c r="I90" s="41" t="s">
        <v>483</v>
      </c>
      <c r="J90" s="32" t="s">
        <v>461</v>
      </c>
      <c r="K90" s="32" t="s">
        <v>476</v>
      </c>
      <c r="L90" s="32" t="s">
        <v>509</v>
      </c>
      <c r="M90" s="32" t="s">
        <v>492</v>
      </c>
      <c r="N90" s="32" t="s">
        <v>484</v>
      </c>
      <c r="O90" s="33">
        <v>0</v>
      </c>
      <c r="P90" s="34"/>
      <c r="Q90" s="34"/>
      <c r="R90" s="34">
        <v>2665.8</v>
      </c>
      <c r="S90" s="34"/>
      <c r="T90" s="34"/>
      <c r="U90" s="34"/>
      <c r="V90" s="34"/>
      <c r="W90" s="34"/>
      <c r="X90" s="34"/>
      <c r="Y90" s="34"/>
      <c r="Z90" s="34"/>
      <c r="AA90" s="34">
        <v>-420.7</v>
      </c>
      <c r="AB90" s="34"/>
      <c r="AC90" s="36">
        <v>2245.1</v>
      </c>
      <c r="AD90" s="57">
        <v>2223.09</v>
      </c>
      <c r="AE90" s="47">
        <f t="shared" si="2"/>
        <v>99.01964277760456</v>
      </c>
    </row>
    <row r="91" spans="1:31" s="27" customFormat="1">
      <c r="A91" s="24"/>
      <c r="B91" s="25" t="s">
        <v>459</v>
      </c>
      <c r="C91" s="25" t="s">
        <v>507</v>
      </c>
      <c r="D91" s="25" t="s">
        <v>468</v>
      </c>
      <c r="E91" s="25" t="s">
        <v>428</v>
      </c>
      <c r="F91" s="25" t="s">
        <v>460</v>
      </c>
      <c r="G91" s="25" t="s">
        <v>508</v>
      </c>
      <c r="H91" s="26"/>
      <c r="I91" s="41" t="s">
        <v>468</v>
      </c>
      <c r="J91" s="32" t="s">
        <v>461</v>
      </c>
      <c r="K91" s="32" t="s">
        <v>476</v>
      </c>
      <c r="L91" s="32" t="s">
        <v>509</v>
      </c>
      <c r="M91" s="32" t="s">
        <v>469</v>
      </c>
      <c r="N91" s="32" t="s">
        <v>433</v>
      </c>
      <c r="O91" s="33">
        <v>7252.7</v>
      </c>
      <c r="P91" s="34"/>
      <c r="Q91" s="34"/>
      <c r="R91" s="34">
        <v>1076.5999999999999</v>
      </c>
      <c r="S91" s="34"/>
      <c r="T91" s="34"/>
      <c r="U91" s="34"/>
      <c r="V91" s="34"/>
      <c r="W91" s="34">
        <v>577.4</v>
      </c>
      <c r="X91" s="34"/>
      <c r="Y91" s="34"/>
      <c r="Z91" s="34"/>
      <c r="AA91" s="34">
        <v>11</v>
      </c>
      <c r="AB91" s="34">
        <v>131.6</v>
      </c>
      <c r="AC91" s="36">
        <v>9049.2999999999993</v>
      </c>
      <c r="AD91" s="57">
        <v>9011.6</v>
      </c>
      <c r="AE91" s="47">
        <f t="shared" si="2"/>
        <v>99.583393190633544</v>
      </c>
    </row>
    <row r="92" spans="1:31" s="27" customFormat="1" ht="38.25">
      <c r="A92" s="24"/>
      <c r="B92" s="25" t="s">
        <v>459</v>
      </c>
      <c r="C92" s="25" t="s">
        <v>507</v>
      </c>
      <c r="D92" s="25" t="s">
        <v>501</v>
      </c>
      <c r="E92" s="25" t="s">
        <v>428</v>
      </c>
      <c r="F92" s="25" t="s">
        <v>460</v>
      </c>
      <c r="G92" s="25" t="s">
        <v>508</v>
      </c>
      <c r="H92" s="26"/>
      <c r="I92" s="41" t="s">
        <v>501</v>
      </c>
      <c r="J92" s="32" t="s">
        <v>461</v>
      </c>
      <c r="K92" s="32" t="s">
        <v>476</v>
      </c>
      <c r="L92" s="32" t="s">
        <v>509</v>
      </c>
      <c r="M92" s="32" t="s">
        <v>502</v>
      </c>
      <c r="N92" s="32" t="s">
        <v>433</v>
      </c>
      <c r="O92" s="33">
        <v>0</v>
      </c>
      <c r="P92" s="34"/>
      <c r="Q92" s="34"/>
      <c r="R92" s="34"/>
      <c r="S92" s="34"/>
      <c r="T92" s="34"/>
      <c r="U92" s="34"/>
      <c r="V92" s="34"/>
      <c r="W92" s="34">
        <v>60</v>
      </c>
      <c r="X92" s="34"/>
      <c r="Y92" s="34"/>
      <c r="Z92" s="34"/>
      <c r="AA92" s="34"/>
      <c r="AB92" s="34"/>
      <c r="AC92" s="36">
        <v>60</v>
      </c>
      <c r="AD92" s="57">
        <v>59.82</v>
      </c>
      <c r="AE92" s="47">
        <f t="shared" si="2"/>
        <v>99.7</v>
      </c>
    </row>
    <row r="93" spans="1:31" s="27" customFormat="1">
      <c r="A93" s="24"/>
      <c r="B93" s="25" t="s">
        <v>459</v>
      </c>
      <c r="C93" s="25" t="s">
        <v>507</v>
      </c>
      <c r="D93" s="25" t="s">
        <v>501</v>
      </c>
      <c r="E93" s="25" t="s">
        <v>499</v>
      </c>
      <c r="F93" s="25" t="s">
        <v>460</v>
      </c>
      <c r="G93" s="25" t="s">
        <v>508</v>
      </c>
      <c r="H93" s="26"/>
      <c r="I93" s="41" t="s">
        <v>499</v>
      </c>
      <c r="J93" s="32" t="s">
        <v>461</v>
      </c>
      <c r="K93" s="32" t="s">
        <v>476</v>
      </c>
      <c r="L93" s="32" t="s">
        <v>509</v>
      </c>
      <c r="M93" s="32" t="s">
        <v>502</v>
      </c>
      <c r="N93" s="32" t="s">
        <v>500</v>
      </c>
      <c r="O93" s="33">
        <v>0</v>
      </c>
      <c r="P93" s="34"/>
      <c r="Q93" s="34"/>
      <c r="R93" s="34"/>
      <c r="S93" s="34"/>
      <c r="T93" s="34"/>
      <c r="U93" s="34"/>
      <c r="V93" s="34"/>
      <c r="W93" s="34">
        <v>60</v>
      </c>
      <c r="X93" s="34"/>
      <c r="Y93" s="34"/>
      <c r="Z93" s="34"/>
      <c r="AA93" s="34"/>
      <c r="AB93" s="34"/>
      <c r="AC93" s="36">
        <v>60</v>
      </c>
      <c r="AD93" s="57">
        <v>59.82</v>
      </c>
      <c r="AE93" s="47">
        <f t="shared" si="2"/>
        <v>99.7</v>
      </c>
    </row>
    <row r="94" spans="1:31" s="27" customFormat="1" ht="38.25">
      <c r="A94" s="24"/>
      <c r="B94" s="25" t="s">
        <v>459</v>
      </c>
      <c r="C94" s="25" t="s">
        <v>507</v>
      </c>
      <c r="D94" s="25" t="s">
        <v>503</v>
      </c>
      <c r="E94" s="25" t="s">
        <v>428</v>
      </c>
      <c r="F94" s="25" t="s">
        <v>460</v>
      </c>
      <c r="G94" s="25" t="s">
        <v>508</v>
      </c>
      <c r="H94" s="26"/>
      <c r="I94" s="41" t="s">
        <v>503</v>
      </c>
      <c r="J94" s="32" t="s">
        <v>461</v>
      </c>
      <c r="K94" s="32" t="s">
        <v>476</v>
      </c>
      <c r="L94" s="32" t="s">
        <v>509</v>
      </c>
      <c r="M94" s="32" t="s">
        <v>504</v>
      </c>
      <c r="N94" s="32" t="s">
        <v>433</v>
      </c>
      <c r="O94" s="33">
        <v>0</v>
      </c>
      <c r="P94" s="34"/>
      <c r="Q94" s="34"/>
      <c r="R94" s="34"/>
      <c r="S94" s="34"/>
      <c r="T94" s="34"/>
      <c r="U94" s="34"/>
      <c r="V94" s="34"/>
      <c r="W94" s="34">
        <v>428.6</v>
      </c>
      <c r="X94" s="34"/>
      <c r="Y94" s="34"/>
      <c r="Z94" s="34"/>
      <c r="AA94" s="34"/>
      <c r="AB94" s="34"/>
      <c r="AC94" s="36">
        <v>428.6</v>
      </c>
      <c r="AD94" s="57">
        <v>426.44</v>
      </c>
      <c r="AE94" s="47">
        <f t="shared" si="2"/>
        <v>99.496033597760146</v>
      </c>
    </row>
    <row r="95" spans="1:31" s="27" customFormat="1">
      <c r="A95" s="24"/>
      <c r="B95" s="25" t="s">
        <v>459</v>
      </c>
      <c r="C95" s="25" t="s">
        <v>507</v>
      </c>
      <c r="D95" s="25" t="s">
        <v>503</v>
      </c>
      <c r="E95" s="25" t="s">
        <v>499</v>
      </c>
      <c r="F95" s="25" t="s">
        <v>460</v>
      </c>
      <c r="G95" s="25" t="s">
        <v>508</v>
      </c>
      <c r="H95" s="26"/>
      <c r="I95" s="41" t="s">
        <v>499</v>
      </c>
      <c r="J95" s="32" t="s">
        <v>461</v>
      </c>
      <c r="K95" s="32" t="s">
        <v>476</v>
      </c>
      <c r="L95" s="32" t="s">
        <v>509</v>
      </c>
      <c r="M95" s="32" t="s">
        <v>504</v>
      </c>
      <c r="N95" s="32" t="s">
        <v>500</v>
      </c>
      <c r="O95" s="33">
        <v>0</v>
      </c>
      <c r="P95" s="34"/>
      <c r="Q95" s="34"/>
      <c r="R95" s="34"/>
      <c r="S95" s="34"/>
      <c r="T95" s="34"/>
      <c r="U95" s="34"/>
      <c r="V95" s="34"/>
      <c r="W95" s="34">
        <v>428.6</v>
      </c>
      <c r="X95" s="34"/>
      <c r="Y95" s="34"/>
      <c r="Z95" s="34"/>
      <c r="AA95" s="34"/>
      <c r="AB95" s="34"/>
      <c r="AC95" s="36">
        <v>428.6</v>
      </c>
      <c r="AD95" s="57">
        <v>426.44</v>
      </c>
      <c r="AE95" s="47">
        <f t="shared" si="2"/>
        <v>99.496033597760146</v>
      </c>
    </row>
    <row r="96" spans="1:31" s="27" customFormat="1" ht="38.25">
      <c r="A96" s="24"/>
      <c r="B96" s="25" t="s">
        <v>459</v>
      </c>
      <c r="C96" s="25" t="s">
        <v>507</v>
      </c>
      <c r="D96" s="25" t="s">
        <v>505</v>
      </c>
      <c r="E96" s="25" t="s">
        <v>428</v>
      </c>
      <c r="F96" s="25" t="s">
        <v>460</v>
      </c>
      <c r="G96" s="25" t="s">
        <v>508</v>
      </c>
      <c r="H96" s="26"/>
      <c r="I96" s="41" t="s">
        <v>505</v>
      </c>
      <c r="J96" s="32" t="s">
        <v>461</v>
      </c>
      <c r="K96" s="32" t="s">
        <v>476</v>
      </c>
      <c r="L96" s="32" t="s">
        <v>509</v>
      </c>
      <c r="M96" s="32" t="s">
        <v>506</v>
      </c>
      <c r="N96" s="32" t="s">
        <v>433</v>
      </c>
      <c r="O96" s="33">
        <v>7157.7</v>
      </c>
      <c r="P96" s="34"/>
      <c r="Q96" s="34"/>
      <c r="R96" s="34">
        <v>1076.5999999999999</v>
      </c>
      <c r="S96" s="34"/>
      <c r="T96" s="34"/>
      <c r="U96" s="34"/>
      <c r="V96" s="34"/>
      <c r="W96" s="34">
        <v>88.8</v>
      </c>
      <c r="X96" s="34"/>
      <c r="Y96" s="34"/>
      <c r="Z96" s="34"/>
      <c r="AA96" s="34">
        <v>11</v>
      </c>
      <c r="AB96" s="34">
        <v>131.6</v>
      </c>
      <c r="AC96" s="36">
        <v>8465.7000000000007</v>
      </c>
      <c r="AD96" s="57">
        <v>8430.36</v>
      </c>
      <c r="AE96" s="47">
        <f t="shared" si="2"/>
        <v>99.582550763669857</v>
      </c>
    </row>
    <row r="97" spans="1:31" s="27" customFormat="1">
      <c r="A97" s="24"/>
      <c r="B97" s="25" t="s">
        <v>459</v>
      </c>
      <c r="C97" s="25" t="s">
        <v>507</v>
      </c>
      <c r="D97" s="25" t="s">
        <v>505</v>
      </c>
      <c r="E97" s="25" t="s">
        <v>499</v>
      </c>
      <c r="F97" s="25" t="s">
        <v>460</v>
      </c>
      <c r="G97" s="25" t="s">
        <v>508</v>
      </c>
      <c r="H97" s="26"/>
      <c r="I97" s="41" t="s">
        <v>499</v>
      </c>
      <c r="J97" s="32" t="s">
        <v>461</v>
      </c>
      <c r="K97" s="32" t="s">
        <v>476</v>
      </c>
      <c r="L97" s="32" t="s">
        <v>509</v>
      </c>
      <c r="M97" s="32" t="s">
        <v>506</v>
      </c>
      <c r="N97" s="32" t="s">
        <v>500</v>
      </c>
      <c r="O97" s="33">
        <v>7157.7</v>
      </c>
      <c r="P97" s="34"/>
      <c r="Q97" s="34"/>
      <c r="R97" s="34">
        <v>1076.5999999999999</v>
      </c>
      <c r="S97" s="34"/>
      <c r="T97" s="34"/>
      <c r="U97" s="34"/>
      <c r="V97" s="34"/>
      <c r="W97" s="34">
        <v>88.8</v>
      </c>
      <c r="X97" s="34"/>
      <c r="Y97" s="34"/>
      <c r="Z97" s="34"/>
      <c r="AA97" s="34">
        <v>11</v>
      </c>
      <c r="AB97" s="34">
        <v>131.6</v>
      </c>
      <c r="AC97" s="36">
        <v>8465.7000000000007</v>
      </c>
      <c r="AD97" s="57">
        <v>8430.36</v>
      </c>
      <c r="AE97" s="47">
        <f t="shared" si="2"/>
        <v>99.582550763669857</v>
      </c>
    </row>
    <row r="98" spans="1:31" s="27" customFormat="1" ht="63.75">
      <c r="A98" s="24"/>
      <c r="B98" s="25" t="s">
        <v>459</v>
      </c>
      <c r="C98" s="25" t="s">
        <v>507</v>
      </c>
      <c r="D98" s="25" t="s">
        <v>553</v>
      </c>
      <c r="E98" s="25" t="s">
        <v>428</v>
      </c>
      <c r="F98" s="25" t="s">
        <v>460</v>
      </c>
      <c r="G98" s="25" t="s">
        <v>508</v>
      </c>
      <c r="H98" s="26"/>
      <c r="I98" s="41" t="s">
        <v>553</v>
      </c>
      <c r="J98" s="32" t="s">
        <v>461</v>
      </c>
      <c r="K98" s="32" t="s">
        <v>476</v>
      </c>
      <c r="L98" s="32" t="s">
        <v>509</v>
      </c>
      <c r="M98" s="32" t="s">
        <v>554</v>
      </c>
      <c r="N98" s="32" t="s">
        <v>433</v>
      </c>
      <c r="O98" s="33">
        <v>95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6">
        <v>95</v>
      </c>
      <c r="AD98" s="57">
        <v>94.98</v>
      </c>
      <c r="AE98" s="47">
        <f t="shared" si="2"/>
        <v>99.978947368421061</v>
      </c>
    </row>
    <row r="99" spans="1:31" s="27" customFormat="1">
      <c r="A99" s="24"/>
      <c r="B99" s="25" t="s">
        <v>459</v>
      </c>
      <c r="C99" s="25" t="s">
        <v>507</v>
      </c>
      <c r="D99" s="25" t="s">
        <v>553</v>
      </c>
      <c r="E99" s="25" t="s">
        <v>499</v>
      </c>
      <c r="F99" s="25" t="s">
        <v>460</v>
      </c>
      <c r="G99" s="25" t="s">
        <v>508</v>
      </c>
      <c r="H99" s="26"/>
      <c r="I99" s="41" t="s">
        <v>499</v>
      </c>
      <c r="J99" s="32" t="s">
        <v>461</v>
      </c>
      <c r="K99" s="32" t="s">
        <v>476</v>
      </c>
      <c r="L99" s="32" t="s">
        <v>509</v>
      </c>
      <c r="M99" s="32" t="s">
        <v>554</v>
      </c>
      <c r="N99" s="32" t="s">
        <v>500</v>
      </c>
      <c r="O99" s="33">
        <v>95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6">
        <v>95</v>
      </c>
      <c r="AD99" s="57">
        <v>94.98</v>
      </c>
      <c r="AE99" s="47">
        <f t="shared" si="2"/>
        <v>99.978947368421061</v>
      </c>
    </row>
    <row r="100" spans="1:31" s="27" customFormat="1">
      <c r="A100" s="24"/>
      <c r="B100" s="25" t="s">
        <v>459</v>
      </c>
      <c r="C100" s="25" t="s">
        <v>507</v>
      </c>
      <c r="D100" s="25" t="s">
        <v>555</v>
      </c>
      <c r="E100" s="25" t="s">
        <v>428</v>
      </c>
      <c r="F100" s="25" t="s">
        <v>460</v>
      </c>
      <c r="G100" s="25" t="s">
        <v>508</v>
      </c>
      <c r="H100" s="26"/>
      <c r="I100" s="41" t="s">
        <v>555</v>
      </c>
      <c r="J100" s="32" t="s">
        <v>461</v>
      </c>
      <c r="K100" s="32" t="s">
        <v>476</v>
      </c>
      <c r="L100" s="32" t="s">
        <v>509</v>
      </c>
      <c r="M100" s="32" t="s">
        <v>556</v>
      </c>
      <c r="N100" s="32" t="s">
        <v>433</v>
      </c>
      <c r="O100" s="33">
        <v>1060.5999999999999</v>
      </c>
      <c r="P100" s="34"/>
      <c r="Q100" s="34"/>
      <c r="R100" s="34"/>
      <c r="S100" s="34"/>
      <c r="T100" s="34"/>
      <c r="U100" s="34"/>
      <c r="V100" s="34"/>
      <c r="W100" s="34">
        <v>-178.5</v>
      </c>
      <c r="X100" s="34"/>
      <c r="Y100" s="34"/>
      <c r="Z100" s="34"/>
      <c r="AA100" s="34">
        <v>183.2</v>
      </c>
      <c r="AB100" s="34"/>
      <c r="AC100" s="36">
        <v>1065.3</v>
      </c>
      <c r="AD100" s="57">
        <v>888.59</v>
      </c>
      <c r="AE100" s="47">
        <f t="shared" si="2"/>
        <v>83.412184361212809</v>
      </c>
    </row>
    <row r="101" spans="1:31" s="27" customFormat="1">
      <c r="A101" s="24"/>
      <c r="B101" s="25" t="s">
        <v>459</v>
      </c>
      <c r="C101" s="25" t="s">
        <v>507</v>
      </c>
      <c r="D101" s="25" t="s">
        <v>485</v>
      </c>
      <c r="E101" s="25" t="s">
        <v>428</v>
      </c>
      <c r="F101" s="25" t="s">
        <v>460</v>
      </c>
      <c r="G101" s="25" t="s">
        <v>508</v>
      </c>
      <c r="H101" s="26"/>
      <c r="I101" s="41" t="s">
        <v>485</v>
      </c>
      <c r="J101" s="32" t="s">
        <v>461</v>
      </c>
      <c r="K101" s="32" t="s">
        <v>476</v>
      </c>
      <c r="L101" s="32" t="s">
        <v>509</v>
      </c>
      <c r="M101" s="32" t="s">
        <v>557</v>
      </c>
      <c r="N101" s="32" t="s">
        <v>433</v>
      </c>
      <c r="O101" s="33">
        <v>1060.5999999999999</v>
      </c>
      <c r="P101" s="34"/>
      <c r="Q101" s="34"/>
      <c r="R101" s="34"/>
      <c r="S101" s="34"/>
      <c r="T101" s="34"/>
      <c r="U101" s="34"/>
      <c r="V101" s="34"/>
      <c r="W101" s="34">
        <v>-178.5</v>
      </c>
      <c r="X101" s="34"/>
      <c r="Y101" s="34"/>
      <c r="Z101" s="34"/>
      <c r="AA101" s="34">
        <v>183.2</v>
      </c>
      <c r="AB101" s="34"/>
      <c r="AC101" s="36">
        <v>1065.3</v>
      </c>
      <c r="AD101" s="57">
        <v>888.59</v>
      </c>
      <c r="AE101" s="47">
        <f t="shared" si="2"/>
        <v>83.412184361212809</v>
      </c>
    </row>
    <row r="102" spans="1:31" s="27" customFormat="1" ht="25.5">
      <c r="A102" s="24"/>
      <c r="B102" s="25" t="s">
        <v>459</v>
      </c>
      <c r="C102" s="25" t="s">
        <v>507</v>
      </c>
      <c r="D102" s="25" t="s">
        <v>485</v>
      </c>
      <c r="E102" s="25" t="s">
        <v>483</v>
      </c>
      <c r="F102" s="25" t="s">
        <v>460</v>
      </c>
      <c r="G102" s="25" t="s">
        <v>508</v>
      </c>
      <c r="H102" s="26"/>
      <c r="I102" s="41" t="s">
        <v>483</v>
      </c>
      <c r="J102" s="32" t="s">
        <v>461</v>
      </c>
      <c r="K102" s="32" t="s">
        <v>476</v>
      </c>
      <c r="L102" s="32" t="s">
        <v>509</v>
      </c>
      <c r="M102" s="32" t="s">
        <v>557</v>
      </c>
      <c r="N102" s="32" t="s">
        <v>484</v>
      </c>
      <c r="O102" s="33">
        <v>1060.5999999999999</v>
      </c>
      <c r="P102" s="34"/>
      <c r="Q102" s="34"/>
      <c r="R102" s="34"/>
      <c r="S102" s="34"/>
      <c r="T102" s="34"/>
      <c r="U102" s="34"/>
      <c r="V102" s="34"/>
      <c r="W102" s="34">
        <v>-178.5</v>
      </c>
      <c r="X102" s="34"/>
      <c r="Y102" s="34"/>
      <c r="Z102" s="34"/>
      <c r="AA102" s="34">
        <v>183.2</v>
      </c>
      <c r="AB102" s="34"/>
      <c r="AC102" s="36">
        <v>1065.3</v>
      </c>
      <c r="AD102" s="57">
        <v>888.59</v>
      </c>
      <c r="AE102" s="47">
        <f t="shared" si="2"/>
        <v>83.412184361212809</v>
      </c>
    </row>
    <row r="103" spans="1:31" s="23" customFormat="1">
      <c r="A103" s="17"/>
      <c r="B103" s="18" t="s">
        <v>459</v>
      </c>
      <c r="C103" s="18" t="s">
        <v>558</v>
      </c>
      <c r="D103" s="18" t="s">
        <v>428</v>
      </c>
      <c r="E103" s="18" t="s">
        <v>428</v>
      </c>
      <c r="F103" s="18" t="s">
        <v>460</v>
      </c>
      <c r="G103" s="18" t="s">
        <v>559</v>
      </c>
      <c r="H103" s="19"/>
      <c r="I103" s="40" t="s">
        <v>558</v>
      </c>
      <c r="J103" s="21" t="s">
        <v>461</v>
      </c>
      <c r="K103" s="21" t="s">
        <v>476</v>
      </c>
      <c r="L103" s="21" t="s">
        <v>476</v>
      </c>
      <c r="M103" s="21" t="s">
        <v>435</v>
      </c>
      <c r="N103" s="21" t="s">
        <v>433</v>
      </c>
      <c r="O103" s="22">
        <v>587.6</v>
      </c>
      <c r="P103" s="30"/>
      <c r="Q103" s="30"/>
      <c r="R103" s="30"/>
      <c r="S103" s="30"/>
      <c r="T103" s="30"/>
      <c r="U103" s="30"/>
      <c r="V103" s="30"/>
      <c r="W103" s="30">
        <v>566.70000000000005</v>
      </c>
      <c r="X103" s="30"/>
      <c r="Y103" s="30"/>
      <c r="Z103" s="30"/>
      <c r="AA103" s="30"/>
      <c r="AB103" s="30">
        <v>0</v>
      </c>
      <c r="AC103" s="35">
        <v>1154.3</v>
      </c>
      <c r="AD103" s="56">
        <v>1122.55</v>
      </c>
      <c r="AE103" s="46">
        <f t="shared" si="2"/>
        <v>97.249415230009532</v>
      </c>
    </row>
    <row r="104" spans="1:31" s="27" customFormat="1">
      <c r="A104" s="24"/>
      <c r="B104" s="25" t="s">
        <v>459</v>
      </c>
      <c r="C104" s="25" t="s">
        <v>558</v>
      </c>
      <c r="D104" s="25" t="s">
        <v>560</v>
      </c>
      <c r="E104" s="25" t="s">
        <v>428</v>
      </c>
      <c r="F104" s="25" t="s">
        <v>460</v>
      </c>
      <c r="G104" s="25" t="s">
        <v>559</v>
      </c>
      <c r="H104" s="26"/>
      <c r="I104" s="41" t="s">
        <v>560</v>
      </c>
      <c r="J104" s="32" t="s">
        <v>461</v>
      </c>
      <c r="K104" s="32" t="s">
        <v>476</v>
      </c>
      <c r="L104" s="32" t="s">
        <v>476</v>
      </c>
      <c r="M104" s="32" t="s">
        <v>561</v>
      </c>
      <c r="N104" s="32" t="s">
        <v>433</v>
      </c>
      <c r="O104" s="33">
        <v>587.6</v>
      </c>
      <c r="P104" s="34"/>
      <c r="Q104" s="34"/>
      <c r="R104" s="34"/>
      <c r="S104" s="34"/>
      <c r="T104" s="34"/>
      <c r="U104" s="34"/>
      <c r="V104" s="34"/>
      <c r="W104" s="34">
        <v>520.70000000000005</v>
      </c>
      <c r="X104" s="34"/>
      <c r="Y104" s="34"/>
      <c r="Z104" s="34"/>
      <c r="AA104" s="34"/>
      <c r="AB104" s="34">
        <v>-797.6</v>
      </c>
      <c r="AC104" s="36">
        <v>310.7</v>
      </c>
      <c r="AD104" s="57">
        <v>302.04000000000002</v>
      </c>
      <c r="AE104" s="47">
        <f t="shared" si="2"/>
        <v>97.21274541358224</v>
      </c>
    </row>
    <row r="105" spans="1:31" s="27" customFormat="1">
      <c r="A105" s="24"/>
      <c r="B105" s="25" t="s">
        <v>459</v>
      </c>
      <c r="C105" s="25" t="s">
        <v>558</v>
      </c>
      <c r="D105" s="25" t="s">
        <v>562</v>
      </c>
      <c r="E105" s="25" t="s">
        <v>428</v>
      </c>
      <c r="F105" s="25" t="s">
        <v>460</v>
      </c>
      <c r="G105" s="25" t="s">
        <v>559</v>
      </c>
      <c r="H105" s="26"/>
      <c r="I105" s="41" t="s">
        <v>562</v>
      </c>
      <c r="J105" s="32" t="s">
        <v>461</v>
      </c>
      <c r="K105" s="32" t="s">
        <v>476</v>
      </c>
      <c r="L105" s="32" t="s">
        <v>476</v>
      </c>
      <c r="M105" s="32" t="s">
        <v>563</v>
      </c>
      <c r="N105" s="32" t="s">
        <v>433</v>
      </c>
      <c r="O105" s="33">
        <v>587.6</v>
      </c>
      <c r="P105" s="34"/>
      <c r="Q105" s="34"/>
      <c r="R105" s="34"/>
      <c r="S105" s="34"/>
      <c r="T105" s="34"/>
      <c r="U105" s="34"/>
      <c r="V105" s="34"/>
      <c r="W105" s="34">
        <v>520.70000000000005</v>
      </c>
      <c r="X105" s="34"/>
      <c r="Y105" s="34"/>
      <c r="Z105" s="34"/>
      <c r="AA105" s="34"/>
      <c r="AB105" s="34">
        <v>-797.6</v>
      </c>
      <c r="AC105" s="36">
        <v>310.7</v>
      </c>
      <c r="AD105" s="57">
        <v>302.04000000000002</v>
      </c>
      <c r="AE105" s="47">
        <f t="shared" si="2"/>
        <v>97.21274541358224</v>
      </c>
    </row>
    <row r="106" spans="1:31" s="27" customFormat="1" hidden="1">
      <c r="A106" s="24"/>
      <c r="B106" s="25" t="s">
        <v>459</v>
      </c>
      <c r="C106" s="25" t="s">
        <v>558</v>
      </c>
      <c r="D106" s="25" t="s">
        <v>564</v>
      </c>
      <c r="E106" s="25" t="s">
        <v>428</v>
      </c>
      <c r="F106" s="25" t="s">
        <v>460</v>
      </c>
      <c r="G106" s="25" t="s">
        <v>559</v>
      </c>
      <c r="H106" s="26"/>
      <c r="I106" s="31" t="s">
        <v>564</v>
      </c>
      <c r="J106" s="32" t="s">
        <v>461</v>
      </c>
      <c r="K106" s="32" t="s">
        <v>476</v>
      </c>
      <c r="L106" s="32" t="s">
        <v>476</v>
      </c>
      <c r="M106" s="32" t="s">
        <v>565</v>
      </c>
      <c r="N106" s="32" t="s">
        <v>433</v>
      </c>
      <c r="O106" s="33">
        <v>0</v>
      </c>
      <c r="P106" s="34"/>
      <c r="Q106" s="34"/>
      <c r="R106" s="34"/>
      <c r="S106" s="34"/>
      <c r="T106" s="34"/>
      <c r="U106" s="34"/>
      <c r="V106" s="34"/>
      <c r="W106" s="34">
        <v>797.6</v>
      </c>
      <c r="X106" s="34"/>
      <c r="Y106" s="34"/>
      <c r="Z106" s="34"/>
      <c r="AA106" s="34"/>
      <c r="AB106" s="34">
        <v>-797.6</v>
      </c>
      <c r="AC106" s="36">
        <v>0</v>
      </c>
      <c r="AD106" s="45">
        <v>302.04000000000002</v>
      </c>
    </row>
    <row r="107" spans="1:31" s="27" customFormat="1" ht="25.5" hidden="1">
      <c r="A107" s="24"/>
      <c r="B107" s="25" t="s">
        <v>459</v>
      </c>
      <c r="C107" s="25" t="s">
        <v>558</v>
      </c>
      <c r="D107" s="25" t="s">
        <v>564</v>
      </c>
      <c r="E107" s="25" t="s">
        <v>483</v>
      </c>
      <c r="F107" s="25" t="s">
        <v>460</v>
      </c>
      <c r="G107" s="25" t="s">
        <v>559</v>
      </c>
      <c r="H107" s="26"/>
      <c r="I107" s="31" t="s">
        <v>483</v>
      </c>
      <c r="J107" s="32" t="s">
        <v>461</v>
      </c>
      <c r="K107" s="32" t="s">
        <v>476</v>
      </c>
      <c r="L107" s="32" t="s">
        <v>476</v>
      </c>
      <c r="M107" s="32" t="s">
        <v>565</v>
      </c>
      <c r="N107" s="32" t="s">
        <v>484</v>
      </c>
      <c r="O107" s="33">
        <v>0</v>
      </c>
      <c r="P107" s="34"/>
      <c r="Q107" s="34"/>
      <c r="R107" s="34"/>
      <c r="S107" s="34"/>
      <c r="T107" s="34"/>
      <c r="U107" s="34"/>
      <c r="V107" s="34"/>
      <c r="W107" s="34">
        <v>797.6</v>
      </c>
      <c r="X107" s="34"/>
      <c r="Y107" s="34"/>
      <c r="Z107" s="34"/>
      <c r="AA107" s="34"/>
      <c r="AB107" s="34">
        <v>-797.6</v>
      </c>
      <c r="AC107" s="36">
        <v>0</v>
      </c>
    </row>
    <row r="108" spans="1:31" s="27" customFormat="1">
      <c r="A108" s="24"/>
      <c r="B108" s="25" t="s">
        <v>459</v>
      </c>
      <c r="C108" s="25" t="s">
        <v>558</v>
      </c>
      <c r="D108" s="25" t="s">
        <v>566</v>
      </c>
      <c r="E108" s="25" t="s">
        <v>428</v>
      </c>
      <c r="F108" s="25" t="s">
        <v>460</v>
      </c>
      <c r="G108" s="25" t="s">
        <v>559</v>
      </c>
      <c r="H108" s="26"/>
      <c r="I108" s="41" t="s">
        <v>566</v>
      </c>
      <c r="J108" s="32" t="s">
        <v>461</v>
      </c>
      <c r="K108" s="32" t="s">
        <v>476</v>
      </c>
      <c r="L108" s="32" t="s">
        <v>476</v>
      </c>
      <c r="M108" s="32" t="s">
        <v>567</v>
      </c>
      <c r="N108" s="32" t="s">
        <v>433</v>
      </c>
      <c r="O108" s="33">
        <v>587.6</v>
      </c>
      <c r="P108" s="34"/>
      <c r="Q108" s="34"/>
      <c r="R108" s="34"/>
      <c r="S108" s="34"/>
      <c r="T108" s="34"/>
      <c r="U108" s="34"/>
      <c r="V108" s="34"/>
      <c r="W108" s="34">
        <v>-276.89999999999998</v>
      </c>
      <c r="X108" s="34"/>
      <c r="Y108" s="34"/>
      <c r="Z108" s="34"/>
      <c r="AA108" s="34"/>
      <c r="AB108" s="34"/>
      <c r="AC108" s="36">
        <v>310.7</v>
      </c>
      <c r="AD108" s="57">
        <v>302.04000000000002</v>
      </c>
      <c r="AE108" s="47">
        <f t="shared" ref="AE108:AE171" si="3">AD108/AC108*100</f>
        <v>97.21274541358224</v>
      </c>
    </row>
    <row r="109" spans="1:31" s="27" customFormat="1" ht="25.5">
      <c r="A109" s="24"/>
      <c r="B109" s="25" t="s">
        <v>459</v>
      </c>
      <c r="C109" s="25" t="s">
        <v>558</v>
      </c>
      <c r="D109" s="25" t="s">
        <v>566</v>
      </c>
      <c r="E109" s="25" t="s">
        <v>483</v>
      </c>
      <c r="F109" s="25" t="s">
        <v>460</v>
      </c>
      <c r="G109" s="25" t="s">
        <v>559</v>
      </c>
      <c r="H109" s="26"/>
      <c r="I109" s="41" t="s">
        <v>483</v>
      </c>
      <c r="J109" s="32" t="s">
        <v>461</v>
      </c>
      <c r="K109" s="32" t="s">
        <v>476</v>
      </c>
      <c r="L109" s="32" t="s">
        <v>476</v>
      </c>
      <c r="M109" s="32" t="s">
        <v>567</v>
      </c>
      <c r="N109" s="32" t="s">
        <v>484</v>
      </c>
      <c r="O109" s="33">
        <v>587.6</v>
      </c>
      <c r="P109" s="34"/>
      <c r="Q109" s="34"/>
      <c r="R109" s="34"/>
      <c r="S109" s="34"/>
      <c r="T109" s="34"/>
      <c r="U109" s="34"/>
      <c r="V109" s="34"/>
      <c r="W109" s="34">
        <v>-276.89999999999998</v>
      </c>
      <c r="X109" s="34"/>
      <c r="Y109" s="34"/>
      <c r="Z109" s="34"/>
      <c r="AA109" s="34"/>
      <c r="AB109" s="34"/>
      <c r="AC109" s="36">
        <v>310.7</v>
      </c>
      <c r="AD109" s="57">
        <v>302.04000000000002</v>
      </c>
      <c r="AE109" s="47">
        <f t="shared" si="3"/>
        <v>97.21274541358224</v>
      </c>
    </row>
    <row r="110" spans="1:31" s="27" customFormat="1">
      <c r="A110" s="24"/>
      <c r="B110" s="25" t="s">
        <v>459</v>
      </c>
      <c r="C110" s="25" t="s">
        <v>558</v>
      </c>
      <c r="D110" s="25" t="s">
        <v>493</v>
      </c>
      <c r="E110" s="25" t="s">
        <v>428</v>
      </c>
      <c r="F110" s="25" t="s">
        <v>460</v>
      </c>
      <c r="G110" s="25" t="s">
        <v>559</v>
      </c>
      <c r="H110" s="26"/>
      <c r="I110" s="41" t="s">
        <v>493</v>
      </c>
      <c r="J110" s="32" t="s">
        <v>461</v>
      </c>
      <c r="K110" s="32" t="s">
        <v>476</v>
      </c>
      <c r="L110" s="32" t="s">
        <v>476</v>
      </c>
      <c r="M110" s="32" t="s">
        <v>494</v>
      </c>
      <c r="N110" s="32" t="s">
        <v>433</v>
      </c>
      <c r="O110" s="33">
        <v>0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>
        <v>797.6</v>
      </c>
      <c r="AC110" s="36">
        <v>797.6</v>
      </c>
      <c r="AD110" s="57">
        <v>779.04</v>
      </c>
      <c r="AE110" s="47">
        <f t="shared" si="3"/>
        <v>97.673019057171501</v>
      </c>
    </row>
    <row r="111" spans="1:31" s="27" customFormat="1" ht="25.5">
      <c r="A111" s="24"/>
      <c r="B111" s="25" t="s">
        <v>459</v>
      </c>
      <c r="C111" s="25" t="s">
        <v>558</v>
      </c>
      <c r="D111" s="25" t="s">
        <v>568</v>
      </c>
      <c r="E111" s="25" t="s">
        <v>428</v>
      </c>
      <c r="F111" s="25" t="s">
        <v>460</v>
      </c>
      <c r="G111" s="25" t="s">
        <v>559</v>
      </c>
      <c r="H111" s="26"/>
      <c r="I111" s="41" t="s">
        <v>568</v>
      </c>
      <c r="J111" s="32" t="s">
        <v>461</v>
      </c>
      <c r="K111" s="32" t="s">
        <v>476</v>
      </c>
      <c r="L111" s="32" t="s">
        <v>476</v>
      </c>
      <c r="M111" s="32" t="s">
        <v>569</v>
      </c>
      <c r="N111" s="32" t="s">
        <v>433</v>
      </c>
      <c r="O111" s="33">
        <v>0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>
        <v>797.6</v>
      </c>
      <c r="AC111" s="36">
        <v>797.6</v>
      </c>
      <c r="AD111" s="57">
        <v>779.04</v>
      </c>
      <c r="AE111" s="47">
        <f t="shared" si="3"/>
        <v>97.673019057171501</v>
      </c>
    </row>
    <row r="112" spans="1:31" s="27" customFormat="1">
      <c r="A112" s="24"/>
      <c r="B112" s="25" t="s">
        <v>459</v>
      </c>
      <c r="C112" s="25" t="s">
        <v>558</v>
      </c>
      <c r="D112" s="25" t="s">
        <v>568</v>
      </c>
      <c r="E112" s="25" t="s">
        <v>499</v>
      </c>
      <c r="F112" s="25" t="s">
        <v>460</v>
      </c>
      <c r="G112" s="25" t="s">
        <v>559</v>
      </c>
      <c r="H112" s="26"/>
      <c r="I112" s="41" t="s">
        <v>499</v>
      </c>
      <c r="J112" s="32" t="s">
        <v>461</v>
      </c>
      <c r="K112" s="32" t="s">
        <v>476</v>
      </c>
      <c r="L112" s="32" t="s">
        <v>476</v>
      </c>
      <c r="M112" s="32" t="s">
        <v>569</v>
      </c>
      <c r="N112" s="32" t="s">
        <v>500</v>
      </c>
      <c r="O112" s="33">
        <v>0</v>
      </c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>
        <v>797.6</v>
      </c>
      <c r="AC112" s="36">
        <v>797.6</v>
      </c>
      <c r="AD112" s="57">
        <v>779.04</v>
      </c>
      <c r="AE112" s="47">
        <f t="shared" si="3"/>
        <v>97.673019057171501</v>
      </c>
    </row>
    <row r="113" spans="1:32" s="27" customFormat="1">
      <c r="A113" s="24"/>
      <c r="B113" s="25" t="s">
        <v>459</v>
      </c>
      <c r="C113" s="25" t="s">
        <v>558</v>
      </c>
      <c r="D113" s="25" t="s">
        <v>468</v>
      </c>
      <c r="E113" s="25" t="s">
        <v>428</v>
      </c>
      <c r="F113" s="25" t="s">
        <v>460</v>
      </c>
      <c r="G113" s="25" t="s">
        <v>559</v>
      </c>
      <c r="H113" s="26"/>
      <c r="I113" s="41" t="s">
        <v>468</v>
      </c>
      <c r="J113" s="32" t="s">
        <v>461</v>
      </c>
      <c r="K113" s="32" t="s">
        <v>476</v>
      </c>
      <c r="L113" s="32" t="s">
        <v>476</v>
      </c>
      <c r="M113" s="32" t="s">
        <v>469</v>
      </c>
      <c r="N113" s="32" t="s">
        <v>433</v>
      </c>
      <c r="O113" s="33">
        <v>0</v>
      </c>
      <c r="P113" s="34"/>
      <c r="Q113" s="34"/>
      <c r="R113" s="34"/>
      <c r="S113" s="34"/>
      <c r="T113" s="34"/>
      <c r="U113" s="34"/>
      <c r="V113" s="34"/>
      <c r="W113" s="34">
        <v>46</v>
      </c>
      <c r="X113" s="34"/>
      <c r="Y113" s="34"/>
      <c r="Z113" s="34"/>
      <c r="AA113" s="34"/>
      <c r="AB113" s="34"/>
      <c r="AC113" s="36">
        <v>46</v>
      </c>
      <c r="AD113" s="57">
        <v>41.47</v>
      </c>
      <c r="AE113" s="47">
        <f t="shared" si="3"/>
        <v>90.15217391304347</v>
      </c>
    </row>
    <row r="114" spans="1:32" s="27" customFormat="1" ht="38.25">
      <c r="A114" s="24"/>
      <c r="B114" s="25" t="s">
        <v>459</v>
      </c>
      <c r="C114" s="25" t="s">
        <v>558</v>
      </c>
      <c r="D114" s="25" t="s">
        <v>570</v>
      </c>
      <c r="E114" s="25" t="s">
        <v>428</v>
      </c>
      <c r="F114" s="25" t="s">
        <v>460</v>
      </c>
      <c r="G114" s="25" t="s">
        <v>559</v>
      </c>
      <c r="H114" s="26"/>
      <c r="I114" s="41" t="s">
        <v>570</v>
      </c>
      <c r="J114" s="32" t="s">
        <v>461</v>
      </c>
      <c r="K114" s="32" t="s">
        <v>476</v>
      </c>
      <c r="L114" s="32" t="s">
        <v>476</v>
      </c>
      <c r="M114" s="32" t="s">
        <v>571</v>
      </c>
      <c r="N114" s="32" t="s">
        <v>433</v>
      </c>
      <c r="O114" s="33">
        <v>0</v>
      </c>
      <c r="P114" s="34"/>
      <c r="Q114" s="34"/>
      <c r="R114" s="34"/>
      <c r="S114" s="34"/>
      <c r="T114" s="34"/>
      <c r="U114" s="34"/>
      <c r="V114" s="34"/>
      <c r="W114" s="34">
        <v>46</v>
      </c>
      <c r="X114" s="34"/>
      <c r="Y114" s="34"/>
      <c r="Z114" s="34"/>
      <c r="AA114" s="34"/>
      <c r="AB114" s="34"/>
      <c r="AC114" s="36">
        <v>46</v>
      </c>
      <c r="AD114" s="57">
        <v>41.47</v>
      </c>
      <c r="AE114" s="47">
        <f t="shared" si="3"/>
        <v>90.15217391304347</v>
      </c>
    </row>
    <row r="115" spans="1:32" s="27" customFormat="1">
      <c r="A115" s="24"/>
      <c r="B115" s="25" t="s">
        <v>459</v>
      </c>
      <c r="C115" s="25" t="s">
        <v>558</v>
      </c>
      <c r="D115" s="25" t="s">
        <v>570</v>
      </c>
      <c r="E115" s="25" t="s">
        <v>499</v>
      </c>
      <c r="F115" s="25" t="s">
        <v>460</v>
      </c>
      <c r="G115" s="25" t="s">
        <v>559</v>
      </c>
      <c r="H115" s="26"/>
      <c r="I115" s="41" t="s">
        <v>499</v>
      </c>
      <c r="J115" s="32" t="s">
        <v>461</v>
      </c>
      <c r="K115" s="32" t="s">
        <v>476</v>
      </c>
      <c r="L115" s="32" t="s">
        <v>476</v>
      </c>
      <c r="M115" s="32" t="s">
        <v>571</v>
      </c>
      <c r="N115" s="32" t="s">
        <v>500</v>
      </c>
      <c r="O115" s="33">
        <v>0</v>
      </c>
      <c r="P115" s="34"/>
      <c r="Q115" s="34"/>
      <c r="R115" s="34"/>
      <c r="S115" s="34"/>
      <c r="T115" s="34"/>
      <c r="U115" s="34"/>
      <c r="V115" s="34"/>
      <c r="W115" s="34">
        <v>46</v>
      </c>
      <c r="X115" s="34"/>
      <c r="Y115" s="34"/>
      <c r="Z115" s="34"/>
      <c r="AA115" s="34"/>
      <c r="AB115" s="34"/>
      <c r="AC115" s="36">
        <v>46</v>
      </c>
      <c r="AD115" s="57">
        <v>41.47</v>
      </c>
      <c r="AE115" s="47">
        <f t="shared" si="3"/>
        <v>90.15217391304347</v>
      </c>
    </row>
    <row r="116" spans="1:32" s="23" customFormat="1">
      <c r="A116" s="17"/>
      <c r="B116" s="18" t="s">
        <v>459</v>
      </c>
      <c r="C116" s="18" t="s">
        <v>572</v>
      </c>
      <c r="D116" s="18" t="s">
        <v>428</v>
      </c>
      <c r="E116" s="18" t="s">
        <v>428</v>
      </c>
      <c r="F116" s="18" t="s">
        <v>460</v>
      </c>
      <c r="G116" s="18" t="s">
        <v>573</v>
      </c>
      <c r="H116" s="19"/>
      <c r="I116" s="40" t="s">
        <v>572</v>
      </c>
      <c r="J116" s="21" t="s">
        <v>461</v>
      </c>
      <c r="K116" s="21" t="s">
        <v>476</v>
      </c>
      <c r="L116" s="21" t="s">
        <v>574</v>
      </c>
      <c r="M116" s="21" t="s">
        <v>435</v>
      </c>
      <c r="N116" s="21" t="s">
        <v>433</v>
      </c>
      <c r="O116" s="22">
        <v>28062.6</v>
      </c>
      <c r="P116" s="30"/>
      <c r="Q116" s="30"/>
      <c r="R116" s="30">
        <v>426.9</v>
      </c>
      <c r="S116" s="30"/>
      <c r="T116" s="30"/>
      <c r="U116" s="30"/>
      <c r="V116" s="30"/>
      <c r="W116" s="30">
        <v>942.6</v>
      </c>
      <c r="X116" s="30"/>
      <c r="Y116" s="30"/>
      <c r="Z116" s="30"/>
      <c r="AA116" s="30">
        <v>102.5</v>
      </c>
      <c r="AB116" s="30">
        <v>48</v>
      </c>
      <c r="AC116" s="35">
        <f>29582.6+19</f>
        <v>29601.599999999999</v>
      </c>
      <c r="AD116" s="56">
        <v>29253.09</v>
      </c>
      <c r="AE116" s="46">
        <f t="shared" si="3"/>
        <v>98.822664991081567</v>
      </c>
      <c r="AF116" s="49"/>
    </row>
    <row r="117" spans="1:32" s="27" customFormat="1" ht="38.25">
      <c r="A117" s="24"/>
      <c r="B117" s="25" t="s">
        <v>459</v>
      </c>
      <c r="C117" s="25" t="s">
        <v>572</v>
      </c>
      <c r="D117" s="25" t="s">
        <v>536</v>
      </c>
      <c r="E117" s="25" t="s">
        <v>428</v>
      </c>
      <c r="F117" s="25" t="s">
        <v>460</v>
      </c>
      <c r="G117" s="25" t="s">
        <v>573</v>
      </c>
      <c r="H117" s="26"/>
      <c r="I117" s="41" t="s">
        <v>536</v>
      </c>
      <c r="J117" s="32" t="s">
        <v>461</v>
      </c>
      <c r="K117" s="32" t="s">
        <v>476</v>
      </c>
      <c r="L117" s="32" t="s">
        <v>574</v>
      </c>
      <c r="M117" s="32" t="s">
        <v>537</v>
      </c>
      <c r="N117" s="32" t="s">
        <v>433</v>
      </c>
      <c r="O117" s="33">
        <v>9961.5</v>
      </c>
      <c r="P117" s="34"/>
      <c r="Q117" s="34"/>
      <c r="R117" s="34">
        <v>269.89999999999998</v>
      </c>
      <c r="S117" s="34"/>
      <c r="T117" s="34"/>
      <c r="U117" s="34"/>
      <c r="V117" s="34"/>
      <c r="W117" s="34">
        <v>106.7</v>
      </c>
      <c r="X117" s="34"/>
      <c r="Y117" s="34"/>
      <c r="Z117" s="34"/>
      <c r="AA117" s="34">
        <v>8.3000000000000007</v>
      </c>
      <c r="AB117" s="34">
        <v>48</v>
      </c>
      <c r="AC117" s="36">
        <f>19+10394.4</f>
        <v>10413.4</v>
      </c>
      <c r="AD117" s="57">
        <v>10281.99</v>
      </c>
      <c r="AE117" s="47">
        <f t="shared" si="3"/>
        <v>98.738068258205786</v>
      </c>
    </row>
    <row r="118" spans="1:32" s="27" customFormat="1" ht="25.5">
      <c r="A118" s="24"/>
      <c r="B118" s="25" t="s">
        <v>459</v>
      </c>
      <c r="C118" s="25" t="s">
        <v>572</v>
      </c>
      <c r="D118" s="25" t="s">
        <v>481</v>
      </c>
      <c r="E118" s="25" t="s">
        <v>428</v>
      </c>
      <c r="F118" s="25" t="s">
        <v>460</v>
      </c>
      <c r="G118" s="25" t="s">
        <v>573</v>
      </c>
      <c r="H118" s="26"/>
      <c r="I118" s="41" t="s">
        <v>481</v>
      </c>
      <c r="J118" s="32" t="s">
        <v>461</v>
      </c>
      <c r="K118" s="32" t="s">
        <v>476</v>
      </c>
      <c r="L118" s="32" t="s">
        <v>574</v>
      </c>
      <c r="M118" s="32" t="s">
        <v>538</v>
      </c>
      <c r="N118" s="32" t="s">
        <v>433</v>
      </c>
      <c r="O118" s="33">
        <v>415.1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>
        <v>-117.1</v>
      </c>
      <c r="AB118" s="34"/>
      <c r="AC118" s="36">
        <f>19+298</f>
        <v>317</v>
      </c>
      <c r="AD118" s="57">
        <v>316.92</v>
      </c>
      <c r="AE118" s="47">
        <f t="shared" si="3"/>
        <v>99.97476340694007</v>
      </c>
    </row>
    <row r="119" spans="1:32" s="27" customFormat="1" ht="25.5">
      <c r="A119" s="24"/>
      <c r="B119" s="25" t="s">
        <v>459</v>
      </c>
      <c r="C119" s="25" t="s">
        <v>572</v>
      </c>
      <c r="D119" s="25" t="s">
        <v>481</v>
      </c>
      <c r="E119" s="25" t="s">
        <v>483</v>
      </c>
      <c r="F119" s="25" t="s">
        <v>460</v>
      </c>
      <c r="G119" s="25" t="s">
        <v>573</v>
      </c>
      <c r="H119" s="26"/>
      <c r="I119" s="41" t="s">
        <v>483</v>
      </c>
      <c r="J119" s="32" t="s">
        <v>461</v>
      </c>
      <c r="K119" s="32" t="s">
        <v>476</v>
      </c>
      <c r="L119" s="32" t="s">
        <v>574</v>
      </c>
      <c r="M119" s="32" t="s">
        <v>538</v>
      </c>
      <c r="N119" s="32" t="s">
        <v>484</v>
      </c>
      <c r="O119" s="33">
        <v>415.1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>
        <v>-117.1</v>
      </c>
      <c r="AB119" s="34"/>
      <c r="AC119" s="36">
        <f>19+298</f>
        <v>317</v>
      </c>
      <c r="AD119" s="57">
        <v>316.92</v>
      </c>
      <c r="AE119" s="47">
        <f t="shared" si="3"/>
        <v>99.97476340694007</v>
      </c>
    </row>
    <row r="120" spans="1:32" s="27" customFormat="1">
      <c r="A120" s="24"/>
      <c r="B120" s="25" t="s">
        <v>459</v>
      </c>
      <c r="C120" s="25" t="s">
        <v>572</v>
      </c>
      <c r="D120" s="25" t="s">
        <v>499</v>
      </c>
      <c r="E120" s="25" t="s">
        <v>428</v>
      </c>
      <c r="F120" s="25" t="s">
        <v>460</v>
      </c>
      <c r="G120" s="25" t="s">
        <v>573</v>
      </c>
      <c r="H120" s="26"/>
      <c r="I120" s="41" t="s">
        <v>499</v>
      </c>
      <c r="J120" s="32" t="s">
        <v>461</v>
      </c>
      <c r="K120" s="32" t="s">
        <v>476</v>
      </c>
      <c r="L120" s="32" t="s">
        <v>574</v>
      </c>
      <c r="M120" s="32" t="s">
        <v>575</v>
      </c>
      <c r="N120" s="32" t="s">
        <v>433</v>
      </c>
      <c r="O120" s="33">
        <v>9546.4</v>
      </c>
      <c r="P120" s="34"/>
      <c r="Q120" s="34"/>
      <c r="R120" s="34">
        <v>269.89999999999998</v>
      </c>
      <c r="S120" s="34"/>
      <c r="T120" s="34"/>
      <c r="U120" s="34"/>
      <c r="V120" s="34"/>
      <c r="W120" s="34">
        <v>106.7</v>
      </c>
      <c r="X120" s="34"/>
      <c r="Y120" s="34"/>
      <c r="Z120" s="34"/>
      <c r="AA120" s="34">
        <v>125.4</v>
      </c>
      <c r="AB120" s="34">
        <v>48</v>
      </c>
      <c r="AC120" s="36">
        <v>10096.4</v>
      </c>
      <c r="AD120" s="57">
        <v>9965.07</v>
      </c>
      <c r="AE120" s="47">
        <f t="shared" si="3"/>
        <v>98.699239332831496</v>
      </c>
    </row>
    <row r="121" spans="1:32" s="27" customFormat="1" ht="25.5">
      <c r="A121" s="24"/>
      <c r="B121" s="25" t="s">
        <v>459</v>
      </c>
      <c r="C121" s="25" t="s">
        <v>572</v>
      </c>
      <c r="D121" s="25" t="s">
        <v>499</v>
      </c>
      <c r="E121" s="25" t="s">
        <v>483</v>
      </c>
      <c r="F121" s="25" t="s">
        <v>460</v>
      </c>
      <c r="G121" s="25" t="s">
        <v>573</v>
      </c>
      <c r="H121" s="26"/>
      <c r="I121" s="41" t="s">
        <v>483</v>
      </c>
      <c r="J121" s="32" t="s">
        <v>461</v>
      </c>
      <c r="K121" s="32" t="s">
        <v>476</v>
      </c>
      <c r="L121" s="32" t="s">
        <v>574</v>
      </c>
      <c r="M121" s="32" t="s">
        <v>575</v>
      </c>
      <c r="N121" s="32" t="s">
        <v>484</v>
      </c>
      <c r="O121" s="33">
        <v>9546.4</v>
      </c>
      <c r="P121" s="34"/>
      <c r="Q121" s="34"/>
      <c r="R121" s="34">
        <v>269.89999999999998</v>
      </c>
      <c r="S121" s="34"/>
      <c r="T121" s="34"/>
      <c r="U121" s="34"/>
      <c r="V121" s="34"/>
      <c r="W121" s="34">
        <v>106.7</v>
      </c>
      <c r="X121" s="34"/>
      <c r="Y121" s="34"/>
      <c r="Z121" s="34"/>
      <c r="AA121" s="34">
        <v>125.4</v>
      </c>
      <c r="AB121" s="34">
        <v>48</v>
      </c>
      <c r="AC121" s="36">
        <v>10096.4</v>
      </c>
      <c r="AD121" s="57">
        <v>9965.07</v>
      </c>
      <c r="AE121" s="47">
        <f t="shared" si="3"/>
        <v>98.699239332831496</v>
      </c>
    </row>
    <row r="122" spans="1:32" s="27" customFormat="1">
      <c r="A122" s="24"/>
      <c r="B122" s="25" t="s">
        <v>459</v>
      </c>
      <c r="C122" s="25" t="s">
        <v>572</v>
      </c>
      <c r="D122" s="25" t="s">
        <v>576</v>
      </c>
      <c r="E122" s="25" t="s">
        <v>428</v>
      </c>
      <c r="F122" s="25" t="s">
        <v>460</v>
      </c>
      <c r="G122" s="25" t="s">
        <v>573</v>
      </c>
      <c r="H122" s="26"/>
      <c r="I122" s="41" t="s">
        <v>576</v>
      </c>
      <c r="J122" s="32" t="s">
        <v>461</v>
      </c>
      <c r="K122" s="32" t="s">
        <v>476</v>
      </c>
      <c r="L122" s="32" t="s">
        <v>574</v>
      </c>
      <c r="M122" s="32" t="s">
        <v>577</v>
      </c>
      <c r="N122" s="32" t="s">
        <v>433</v>
      </c>
      <c r="O122" s="33">
        <v>237.4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>
        <v>92.3</v>
      </c>
      <c r="AB122" s="34"/>
      <c r="AC122" s="36">
        <v>329.7</v>
      </c>
      <c r="AD122" s="57">
        <v>328.19</v>
      </c>
      <c r="AE122" s="47">
        <f t="shared" si="3"/>
        <v>99.542007885956934</v>
      </c>
    </row>
    <row r="123" spans="1:32" s="27" customFormat="1">
      <c r="A123" s="24"/>
      <c r="B123" s="25" t="s">
        <v>459</v>
      </c>
      <c r="C123" s="25" t="s">
        <v>572</v>
      </c>
      <c r="D123" s="25" t="s">
        <v>578</v>
      </c>
      <c r="E123" s="25" t="s">
        <v>428</v>
      </c>
      <c r="F123" s="25" t="s">
        <v>460</v>
      </c>
      <c r="G123" s="25" t="s">
        <v>573</v>
      </c>
      <c r="H123" s="26"/>
      <c r="I123" s="41" t="s">
        <v>578</v>
      </c>
      <c r="J123" s="32" t="s">
        <v>461</v>
      </c>
      <c r="K123" s="32" t="s">
        <v>476</v>
      </c>
      <c r="L123" s="32" t="s">
        <v>574</v>
      </c>
      <c r="M123" s="32" t="s">
        <v>579</v>
      </c>
      <c r="N123" s="32" t="s">
        <v>433</v>
      </c>
      <c r="O123" s="33">
        <v>237.4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>
        <v>92.3</v>
      </c>
      <c r="AB123" s="34"/>
      <c r="AC123" s="36">
        <v>329.7</v>
      </c>
      <c r="AD123" s="57">
        <v>328.19</v>
      </c>
      <c r="AE123" s="47">
        <f t="shared" si="3"/>
        <v>99.542007885956934</v>
      </c>
    </row>
    <row r="124" spans="1:32" s="27" customFormat="1" ht="38.25">
      <c r="A124" s="24"/>
      <c r="B124" s="25" t="s">
        <v>459</v>
      </c>
      <c r="C124" s="25" t="s">
        <v>572</v>
      </c>
      <c r="D124" s="25" t="s">
        <v>580</v>
      </c>
      <c r="E124" s="25" t="s">
        <v>428</v>
      </c>
      <c r="F124" s="25" t="s">
        <v>460</v>
      </c>
      <c r="G124" s="25" t="s">
        <v>573</v>
      </c>
      <c r="H124" s="26"/>
      <c r="I124" s="41" t="s">
        <v>580</v>
      </c>
      <c r="J124" s="32" t="s">
        <v>461</v>
      </c>
      <c r="K124" s="32" t="s">
        <v>476</v>
      </c>
      <c r="L124" s="32" t="s">
        <v>574</v>
      </c>
      <c r="M124" s="32" t="s">
        <v>581</v>
      </c>
      <c r="N124" s="32" t="s">
        <v>433</v>
      </c>
      <c r="O124" s="33">
        <v>237.4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>
        <v>92.3</v>
      </c>
      <c r="AB124" s="34"/>
      <c r="AC124" s="36">
        <v>329.7</v>
      </c>
      <c r="AD124" s="57">
        <v>328.19</v>
      </c>
      <c r="AE124" s="47">
        <f t="shared" si="3"/>
        <v>99.542007885956934</v>
      </c>
    </row>
    <row r="125" spans="1:32" s="27" customFormat="1" ht="25.5">
      <c r="A125" s="24"/>
      <c r="B125" s="25" t="s">
        <v>459</v>
      </c>
      <c r="C125" s="25" t="s">
        <v>572</v>
      </c>
      <c r="D125" s="25" t="s">
        <v>580</v>
      </c>
      <c r="E125" s="25" t="s">
        <v>483</v>
      </c>
      <c r="F125" s="25" t="s">
        <v>460</v>
      </c>
      <c r="G125" s="25" t="s">
        <v>573</v>
      </c>
      <c r="H125" s="26"/>
      <c r="I125" s="41" t="s">
        <v>483</v>
      </c>
      <c r="J125" s="32" t="s">
        <v>461</v>
      </c>
      <c r="K125" s="32" t="s">
        <v>476</v>
      </c>
      <c r="L125" s="32" t="s">
        <v>574</v>
      </c>
      <c r="M125" s="32" t="s">
        <v>581</v>
      </c>
      <c r="N125" s="32" t="s">
        <v>484</v>
      </c>
      <c r="O125" s="33">
        <v>237.4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>
        <v>92.3</v>
      </c>
      <c r="AB125" s="34"/>
      <c r="AC125" s="36">
        <v>329.7</v>
      </c>
      <c r="AD125" s="57">
        <v>328.19</v>
      </c>
      <c r="AE125" s="47">
        <f t="shared" si="3"/>
        <v>99.542007885956934</v>
      </c>
    </row>
    <row r="126" spans="1:32" s="27" customFormat="1">
      <c r="A126" s="24"/>
      <c r="B126" s="25" t="s">
        <v>459</v>
      </c>
      <c r="C126" s="25" t="s">
        <v>572</v>
      </c>
      <c r="D126" s="25" t="s">
        <v>487</v>
      </c>
      <c r="E126" s="25" t="s">
        <v>428</v>
      </c>
      <c r="F126" s="25" t="s">
        <v>460</v>
      </c>
      <c r="G126" s="25" t="s">
        <v>573</v>
      </c>
      <c r="H126" s="26"/>
      <c r="I126" s="41" t="s">
        <v>487</v>
      </c>
      <c r="J126" s="32" t="s">
        <v>461</v>
      </c>
      <c r="K126" s="32" t="s">
        <v>476</v>
      </c>
      <c r="L126" s="32" t="s">
        <v>574</v>
      </c>
      <c r="M126" s="32" t="s">
        <v>488</v>
      </c>
      <c r="N126" s="32" t="s">
        <v>433</v>
      </c>
      <c r="O126" s="33">
        <v>0</v>
      </c>
      <c r="P126" s="34"/>
      <c r="Q126" s="34"/>
      <c r="R126" s="34">
        <v>4254.7</v>
      </c>
      <c r="S126" s="34"/>
      <c r="T126" s="34"/>
      <c r="U126" s="34"/>
      <c r="V126" s="34"/>
      <c r="W126" s="34"/>
      <c r="X126" s="34"/>
      <c r="Y126" s="34"/>
      <c r="Z126" s="34"/>
      <c r="AA126" s="34">
        <v>334.4</v>
      </c>
      <c r="AB126" s="34"/>
      <c r="AC126" s="36">
        <v>4589.1000000000004</v>
      </c>
      <c r="AD126" s="57">
        <v>4571.76</v>
      </c>
      <c r="AE126" s="47">
        <f t="shared" si="3"/>
        <v>99.622148133620968</v>
      </c>
    </row>
    <row r="127" spans="1:32" s="27" customFormat="1">
      <c r="A127" s="24"/>
      <c r="B127" s="25" t="s">
        <v>459</v>
      </c>
      <c r="C127" s="25" t="s">
        <v>572</v>
      </c>
      <c r="D127" s="25" t="s">
        <v>489</v>
      </c>
      <c r="E127" s="25" t="s">
        <v>428</v>
      </c>
      <c r="F127" s="25" t="s">
        <v>460</v>
      </c>
      <c r="G127" s="25" t="s">
        <v>573</v>
      </c>
      <c r="H127" s="26"/>
      <c r="I127" s="41" t="s">
        <v>489</v>
      </c>
      <c r="J127" s="32" t="s">
        <v>461</v>
      </c>
      <c r="K127" s="32" t="s">
        <v>476</v>
      </c>
      <c r="L127" s="32" t="s">
        <v>574</v>
      </c>
      <c r="M127" s="32" t="s">
        <v>490</v>
      </c>
      <c r="N127" s="32" t="s">
        <v>433</v>
      </c>
      <c r="O127" s="33">
        <v>0</v>
      </c>
      <c r="P127" s="34"/>
      <c r="Q127" s="34"/>
      <c r="R127" s="34">
        <v>4254.7</v>
      </c>
      <c r="S127" s="34"/>
      <c r="T127" s="34"/>
      <c r="U127" s="34"/>
      <c r="V127" s="34"/>
      <c r="W127" s="34"/>
      <c r="X127" s="34"/>
      <c r="Y127" s="34"/>
      <c r="Z127" s="34"/>
      <c r="AA127" s="34">
        <v>334.4</v>
      </c>
      <c r="AB127" s="34"/>
      <c r="AC127" s="36">
        <v>4589.1000000000004</v>
      </c>
      <c r="AD127" s="57">
        <v>4571.76</v>
      </c>
      <c r="AE127" s="47">
        <f t="shared" si="3"/>
        <v>99.622148133620968</v>
      </c>
    </row>
    <row r="128" spans="1:32" s="27" customFormat="1" ht="25.5">
      <c r="A128" s="24"/>
      <c r="B128" s="25" t="s">
        <v>459</v>
      </c>
      <c r="C128" s="25" t="s">
        <v>572</v>
      </c>
      <c r="D128" s="25" t="s">
        <v>491</v>
      </c>
      <c r="E128" s="25" t="s">
        <v>428</v>
      </c>
      <c r="F128" s="25" t="s">
        <v>460</v>
      </c>
      <c r="G128" s="25" t="s">
        <v>573</v>
      </c>
      <c r="H128" s="26"/>
      <c r="I128" s="41" t="s">
        <v>491</v>
      </c>
      <c r="J128" s="32" t="s">
        <v>461</v>
      </c>
      <c r="K128" s="32" t="s">
        <v>476</v>
      </c>
      <c r="L128" s="32" t="s">
        <v>574</v>
      </c>
      <c r="M128" s="32" t="s">
        <v>492</v>
      </c>
      <c r="N128" s="32" t="s">
        <v>433</v>
      </c>
      <c r="O128" s="33">
        <v>0</v>
      </c>
      <c r="P128" s="34"/>
      <c r="Q128" s="34"/>
      <c r="R128" s="34">
        <v>4254.7</v>
      </c>
      <c r="S128" s="34"/>
      <c r="T128" s="34"/>
      <c r="U128" s="34"/>
      <c r="V128" s="34"/>
      <c r="W128" s="34"/>
      <c r="X128" s="34"/>
      <c r="Y128" s="34"/>
      <c r="Z128" s="34"/>
      <c r="AA128" s="34">
        <v>334.4</v>
      </c>
      <c r="AB128" s="34"/>
      <c r="AC128" s="36">
        <v>4589.1000000000004</v>
      </c>
      <c r="AD128" s="57">
        <v>4571.76</v>
      </c>
      <c r="AE128" s="47">
        <f t="shared" si="3"/>
        <v>99.622148133620968</v>
      </c>
    </row>
    <row r="129" spans="1:32" s="27" customFormat="1" ht="25.5">
      <c r="A129" s="24"/>
      <c r="B129" s="25" t="s">
        <v>459</v>
      </c>
      <c r="C129" s="25" t="s">
        <v>572</v>
      </c>
      <c r="D129" s="25" t="s">
        <v>491</v>
      </c>
      <c r="E129" s="25" t="s">
        <v>483</v>
      </c>
      <c r="F129" s="25" t="s">
        <v>460</v>
      </c>
      <c r="G129" s="25" t="s">
        <v>573</v>
      </c>
      <c r="H129" s="26"/>
      <c r="I129" s="41" t="s">
        <v>483</v>
      </c>
      <c r="J129" s="32" t="s">
        <v>461</v>
      </c>
      <c r="K129" s="32" t="s">
        <v>476</v>
      </c>
      <c r="L129" s="32" t="s">
        <v>574</v>
      </c>
      <c r="M129" s="32" t="s">
        <v>492</v>
      </c>
      <c r="N129" s="32" t="s">
        <v>484</v>
      </c>
      <c r="O129" s="33">
        <v>0</v>
      </c>
      <c r="P129" s="34"/>
      <c r="Q129" s="34"/>
      <c r="R129" s="34">
        <v>4254.7</v>
      </c>
      <c r="S129" s="34"/>
      <c r="T129" s="34"/>
      <c r="U129" s="34"/>
      <c r="V129" s="34"/>
      <c r="W129" s="34"/>
      <c r="X129" s="34"/>
      <c r="Y129" s="34"/>
      <c r="Z129" s="34"/>
      <c r="AA129" s="34">
        <v>334.4</v>
      </c>
      <c r="AB129" s="34"/>
      <c r="AC129" s="36">
        <v>4589.1000000000004</v>
      </c>
      <c r="AD129" s="57">
        <v>4571.76</v>
      </c>
      <c r="AE129" s="47">
        <f t="shared" si="3"/>
        <v>99.622148133620968</v>
      </c>
    </row>
    <row r="130" spans="1:32" s="27" customFormat="1">
      <c r="A130" s="24"/>
      <c r="B130" s="25" t="s">
        <v>459</v>
      </c>
      <c r="C130" s="25" t="s">
        <v>572</v>
      </c>
      <c r="D130" s="25" t="s">
        <v>468</v>
      </c>
      <c r="E130" s="25" t="s">
        <v>428</v>
      </c>
      <c r="F130" s="25" t="s">
        <v>460</v>
      </c>
      <c r="G130" s="25" t="s">
        <v>573</v>
      </c>
      <c r="H130" s="26"/>
      <c r="I130" s="41" t="s">
        <v>468</v>
      </c>
      <c r="J130" s="32" t="s">
        <v>461</v>
      </c>
      <c r="K130" s="32" t="s">
        <v>476</v>
      </c>
      <c r="L130" s="32" t="s">
        <v>574</v>
      </c>
      <c r="M130" s="32" t="s">
        <v>469</v>
      </c>
      <c r="N130" s="32" t="s">
        <v>433</v>
      </c>
      <c r="O130" s="33">
        <v>789.3</v>
      </c>
      <c r="P130" s="34"/>
      <c r="Q130" s="34"/>
      <c r="R130" s="34"/>
      <c r="S130" s="34"/>
      <c r="T130" s="34"/>
      <c r="U130" s="34"/>
      <c r="V130" s="34"/>
      <c r="W130" s="34">
        <v>185.3</v>
      </c>
      <c r="X130" s="34"/>
      <c r="Y130" s="34"/>
      <c r="Z130" s="34"/>
      <c r="AA130" s="34">
        <v>1.9</v>
      </c>
      <c r="AB130" s="34"/>
      <c r="AC130" s="36">
        <v>976.5</v>
      </c>
      <c r="AD130" s="57">
        <v>973.93</v>
      </c>
      <c r="AE130" s="47">
        <f t="shared" si="3"/>
        <v>99.736815156169996</v>
      </c>
    </row>
    <row r="131" spans="1:32" s="27" customFormat="1" ht="38.25">
      <c r="A131" s="24"/>
      <c r="B131" s="25" t="s">
        <v>459</v>
      </c>
      <c r="C131" s="25" t="s">
        <v>572</v>
      </c>
      <c r="D131" s="25" t="s">
        <v>501</v>
      </c>
      <c r="E131" s="25" t="s">
        <v>428</v>
      </c>
      <c r="F131" s="25" t="s">
        <v>460</v>
      </c>
      <c r="G131" s="25" t="s">
        <v>573</v>
      </c>
      <c r="H131" s="26"/>
      <c r="I131" s="41" t="s">
        <v>501</v>
      </c>
      <c r="J131" s="32" t="s">
        <v>461</v>
      </c>
      <c r="K131" s="32" t="s">
        <v>476</v>
      </c>
      <c r="L131" s="32" t="s">
        <v>574</v>
      </c>
      <c r="M131" s="32" t="s">
        <v>502</v>
      </c>
      <c r="N131" s="32" t="s">
        <v>433</v>
      </c>
      <c r="O131" s="33">
        <v>278.3</v>
      </c>
      <c r="P131" s="34"/>
      <c r="Q131" s="34"/>
      <c r="R131" s="34"/>
      <c r="S131" s="34"/>
      <c r="T131" s="34"/>
      <c r="U131" s="34"/>
      <c r="V131" s="34"/>
      <c r="W131" s="34">
        <v>-90</v>
      </c>
      <c r="X131" s="34"/>
      <c r="Y131" s="34"/>
      <c r="Z131" s="34"/>
      <c r="AA131" s="34"/>
      <c r="AB131" s="34"/>
      <c r="AC131" s="36">
        <v>188.3</v>
      </c>
      <c r="AD131" s="57">
        <v>188.2</v>
      </c>
      <c r="AE131" s="47">
        <f t="shared" si="3"/>
        <v>99.946893255443428</v>
      </c>
    </row>
    <row r="132" spans="1:32" s="27" customFormat="1">
      <c r="A132" s="24"/>
      <c r="B132" s="25" t="s">
        <v>459</v>
      </c>
      <c r="C132" s="25" t="s">
        <v>572</v>
      </c>
      <c r="D132" s="25" t="s">
        <v>501</v>
      </c>
      <c r="E132" s="25" t="s">
        <v>499</v>
      </c>
      <c r="F132" s="25" t="s">
        <v>460</v>
      </c>
      <c r="G132" s="25" t="s">
        <v>573</v>
      </c>
      <c r="H132" s="26"/>
      <c r="I132" s="41" t="s">
        <v>499</v>
      </c>
      <c r="J132" s="32" t="s">
        <v>461</v>
      </c>
      <c r="K132" s="32" t="s">
        <v>476</v>
      </c>
      <c r="L132" s="32" t="s">
        <v>574</v>
      </c>
      <c r="M132" s="32" t="s">
        <v>502</v>
      </c>
      <c r="N132" s="32" t="s">
        <v>500</v>
      </c>
      <c r="O132" s="33">
        <v>278.3</v>
      </c>
      <c r="P132" s="34"/>
      <c r="Q132" s="34"/>
      <c r="R132" s="34"/>
      <c r="S132" s="34"/>
      <c r="T132" s="34"/>
      <c r="U132" s="34"/>
      <c r="V132" s="34"/>
      <c r="W132" s="34">
        <v>-90</v>
      </c>
      <c r="X132" s="34"/>
      <c r="Y132" s="34"/>
      <c r="Z132" s="34"/>
      <c r="AA132" s="34"/>
      <c r="AB132" s="34"/>
      <c r="AC132" s="36">
        <v>188.3</v>
      </c>
      <c r="AD132" s="57">
        <v>188.2</v>
      </c>
      <c r="AE132" s="47">
        <f t="shared" si="3"/>
        <v>99.946893255443428</v>
      </c>
    </row>
    <row r="133" spans="1:32" s="27" customFormat="1" ht="38.25">
      <c r="A133" s="24"/>
      <c r="B133" s="25" t="s">
        <v>459</v>
      </c>
      <c r="C133" s="25" t="s">
        <v>572</v>
      </c>
      <c r="D133" s="25" t="s">
        <v>503</v>
      </c>
      <c r="E133" s="25" t="s">
        <v>428</v>
      </c>
      <c r="F133" s="25" t="s">
        <v>460</v>
      </c>
      <c r="G133" s="25" t="s">
        <v>573</v>
      </c>
      <c r="H133" s="26"/>
      <c r="I133" s="41" t="s">
        <v>503</v>
      </c>
      <c r="J133" s="32" t="s">
        <v>461</v>
      </c>
      <c r="K133" s="32" t="s">
        <v>476</v>
      </c>
      <c r="L133" s="32" t="s">
        <v>574</v>
      </c>
      <c r="M133" s="32" t="s">
        <v>504</v>
      </c>
      <c r="N133" s="32" t="s">
        <v>433</v>
      </c>
      <c r="O133" s="33">
        <v>0</v>
      </c>
      <c r="P133" s="34"/>
      <c r="Q133" s="34"/>
      <c r="R133" s="34"/>
      <c r="S133" s="34"/>
      <c r="T133" s="34"/>
      <c r="U133" s="34"/>
      <c r="V133" s="34"/>
      <c r="W133" s="34">
        <v>55</v>
      </c>
      <c r="X133" s="34"/>
      <c r="Y133" s="34"/>
      <c r="Z133" s="34"/>
      <c r="AA133" s="34"/>
      <c r="AB133" s="34"/>
      <c r="AC133" s="36">
        <v>55</v>
      </c>
      <c r="AD133" s="57">
        <v>55</v>
      </c>
      <c r="AE133" s="47">
        <f t="shared" si="3"/>
        <v>100</v>
      </c>
    </row>
    <row r="134" spans="1:32" s="27" customFormat="1">
      <c r="A134" s="24"/>
      <c r="B134" s="25" t="s">
        <v>459</v>
      </c>
      <c r="C134" s="25" t="s">
        <v>572</v>
      </c>
      <c r="D134" s="25" t="s">
        <v>503</v>
      </c>
      <c r="E134" s="25" t="s">
        <v>499</v>
      </c>
      <c r="F134" s="25" t="s">
        <v>460</v>
      </c>
      <c r="G134" s="25" t="s">
        <v>573</v>
      </c>
      <c r="H134" s="26"/>
      <c r="I134" s="41" t="s">
        <v>499</v>
      </c>
      <c r="J134" s="32" t="s">
        <v>461</v>
      </c>
      <c r="K134" s="32" t="s">
        <v>476</v>
      </c>
      <c r="L134" s="32" t="s">
        <v>574</v>
      </c>
      <c r="M134" s="32" t="s">
        <v>504</v>
      </c>
      <c r="N134" s="32" t="s">
        <v>500</v>
      </c>
      <c r="O134" s="33">
        <v>0</v>
      </c>
      <c r="P134" s="34"/>
      <c r="Q134" s="34"/>
      <c r="R134" s="34"/>
      <c r="S134" s="34"/>
      <c r="T134" s="34"/>
      <c r="U134" s="34"/>
      <c r="V134" s="34"/>
      <c r="W134" s="34">
        <v>55</v>
      </c>
      <c r="X134" s="34"/>
      <c r="Y134" s="34"/>
      <c r="Z134" s="34"/>
      <c r="AA134" s="34"/>
      <c r="AB134" s="34"/>
      <c r="AC134" s="36">
        <v>55</v>
      </c>
      <c r="AD134" s="57">
        <v>55</v>
      </c>
      <c r="AE134" s="47">
        <f t="shared" si="3"/>
        <v>100</v>
      </c>
    </row>
    <row r="135" spans="1:32" s="27" customFormat="1" ht="25.5">
      <c r="A135" s="24"/>
      <c r="B135" s="25" t="s">
        <v>459</v>
      </c>
      <c r="C135" s="25" t="s">
        <v>572</v>
      </c>
      <c r="D135" s="25" t="s">
        <v>582</v>
      </c>
      <c r="E135" s="25" t="s">
        <v>428</v>
      </c>
      <c r="F135" s="25" t="s">
        <v>460</v>
      </c>
      <c r="G135" s="25" t="s">
        <v>573</v>
      </c>
      <c r="H135" s="26"/>
      <c r="I135" s="41" t="s">
        <v>582</v>
      </c>
      <c r="J135" s="32" t="s">
        <v>461</v>
      </c>
      <c r="K135" s="32" t="s">
        <v>476</v>
      </c>
      <c r="L135" s="32" t="s">
        <v>574</v>
      </c>
      <c r="M135" s="32" t="s">
        <v>583</v>
      </c>
      <c r="N135" s="32" t="s">
        <v>433</v>
      </c>
      <c r="O135" s="33">
        <v>0</v>
      </c>
      <c r="P135" s="34"/>
      <c r="Q135" s="34"/>
      <c r="R135" s="34"/>
      <c r="S135" s="34"/>
      <c r="T135" s="34"/>
      <c r="U135" s="34"/>
      <c r="V135" s="34"/>
      <c r="W135" s="34">
        <v>370.3</v>
      </c>
      <c r="X135" s="34"/>
      <c r="Y135" s="34"/>
      <c r="Z135" s="34"/>
      <c r="AA135" s="34"/>
      <c r="AB135" s="34"/>
      <c r="AC135" s="36">
        <v>370.3</v>
      </c>
      <c r="AD135" s="57">
        <v>368.64</v>
      </c>
      <c r="AE135" s="47">
        <f t="shared" si="3"/>
        <v>99.551714825816902</v>
      </c>
    </row>
    <row r="136" spans="1:32" s="27" customFormat="1">
      <c r="A136" s="24"/>
      <c r="B136" s="25" t="s">
        <v>459</v>
      </c>
      <c r="C136" s="25" t="s">
        <v>572</v>
      </c>
      <c r="D136" s="25" t="s">
        <v>582</v>
      </c>
      <c r="E136" s="25" t="s">
        <v>499</v>
      </c>
      <c r="F136" s="25" t="s">
        <v>460</v>
      </c>
      <c r="G136" s="25" t="s">
        <v>573</v>
      </c>
      <c r="H136" s="26"/>
      <c r="I136" s="41" t="s">
        <v>499</v>
      </c>
      <c r="J136" s="32" t="s">
        <v>461</v>
      </c>
      <c r="K136" s="32" t="s">
        <v>476</v>
      </c>
      <c r="L136" s="32" t="s">
        <v>574</v>
      </c>
      <c r="M136" s="32" t="s">
        <v>583</v>
      </c>
      <c r="N136" s="32" t="s">
        <v>500</v>
      </c>
      <c r="O136" s="33">
        <v>0</v>
      </c>
      <c r="P136" s="34"/>
      <c r="Q136" s="34"/>
      <c r="R136" s="34"/>
      <c r="S136" s="34"/>
      <c r="T136" s="34"/>
      <c r="U136" s="34"/>
      <c r="V136" s="34"/>
      <c r="W136" s="34">
        <v>370.3</v>
      </c>
      <c r="X136" s="34"/>
      <c r="Y136" s="34"/>
      <c r="Z136" s="34"/>
      <c r="AA136" s="34"/>
      <c r="AB136" s="34"/>
      <c r="AC136" s="36">
        <v>370.3</v>
      </c>
      <c r="AD136" s="57">
        <v>368.64</v>
      </c>
      <c r="AE136" s="47">
        <f t="shared" si="3"/>
        <v>99.551714825816902</v>
      </c>
    </row>
    <row r="137" spans="1:32" s="27" customFormat="1" ht="38.25">
      <c r="A137" s="24"/>
      <c r="B137" s="25" t="s">
        <v>459</v>
      </c>
      <c r="C137" s="25" t="s">
        <v>572</v>
      </c>
      <c r="D137" s="25" t="s">
        <v>505</v>
      </c>
      <c r="E137" s="25" t="s">
        <v>428</v>
      </c>
      <c r="F137" s="25" t="s">
        <v>460</v>
      </c>
      <c r="G137" s="25" t="s">
        <v>573</v>
      </c>
      <c r="H137" s="26"/>
      <c r="I137" s="41" t="s">
        <v>505</v>
      </c>
      <c r="J137" s="32" t="s">
        <v>461</v>
      </c>
      <c r="K137" s="32" t="s">
        <v>476</v>
      </c>
      <c r="L137" s="32" t="s">
        <v>574</v>
      </c>
      <c r="M137" s="32" t="s">
        <v>506</v>
      </c>
      <c r="N137" s="32" t="s">
        <v>433</v>
      </c>
      <c r="O137" s="33">
        <v>511</v>
      </c>
      <c r="P137" s="34"/>
      <c r="Q137" s="34"/>
      <c r="R137" s="34"/>
      <c r="S137" s="34"/>
      <c r="T137" s="34"/>
      <c r="U137" s="34"/>
      <c r="V137" s="34"/>
      <c r="W137" s="34">
        <v>-150</v>
      </c>
      <c r="X137" s="34"/>
      <c r="Y137" s="34"/>
      <c r="Z137" s="34"/>
      <c r="AA137" s="34">
        <v>1.9</v>
      </c>
      <c r="AB137" s="34"/>
      <c r="AC137" s="36">
        <v>362.9</v>
      </c>
      <c r="AD137" s="57">
        <v>362.09</v>
      </c>
      <c r="AE137" s="47">
        <f t="shared" si="3"/>
        <v>99.776798015982365</v>
      </c>
    </row>
    <row r="138" spans="1:32" s="27" customFormat="1">
      <c r="A138" s="24"/>
      <c r="B138" s="25" t="s">
        <v>459</v>
      </c>
      <c r="C138" s="25" t="s">
        <v>572</v>
      </c>
      <c r="D138" s="25" t="s">
        <v>505</v>
      </c>
      <c r="E138" s="25" t="s">
        <v>499</v>
      </c>
      <c r="F138" s="25" t="s">
        <v>460</v>
      </c>
      <c r="G138" s="25" t="s">
        <v>573</v>
      </c>
      <c r="H138" s="26"/>
      <c r="I138" s="41" t="s">
        <v>499</v>
      </c>
      <c r="J138" s="32" t="s">
        <v>461</v>
      </c>
      <c r="K138" s="32" t="s">
        <v>476</v>
      </c>
      <c r="L138" s="32" t="s">
        <v>574</v>
      </c>
      <c r="M138" s="32" t="s">
        <v>506</v>
      </c>
      <c r="N138" s="32" t="s">
        <v>500</v>
      </c>
      <c r="O138" s="33">
        <v>511</v>
      </c>
      <c r="P138" s="34"/>
      <c r="Q138" s="34"/>
      <c r="R138" s="34"/>
      <c r="S138" s="34"/>
      <c r="T138" s="34"/>
      <c r="U138" s="34"/>
      <c r="V138" s="34"/>
      <c r="W138" s="34">
        <v>-150</v>
      </c>
      <c r="X138" s="34"/>
      <c r="Y138" s="34"/>
      <c r="Z138" s="34"/>
      <c r="AA138" s="34">
        <v>1.9</v>
      </c>
      <c r="AB138" s="34"/>
      <c r="AC138" s="36">
        <v>362.9</v>
      </c>
      <c r="AD138" s="57">
        <v>362.09</v>
      </c>
      <c r="AE138" s="47">
        <f t="shared" si="3"/>
        <v>99.776798015982365</v>
      </c>
    </row>
    <row r="139" spans="1:32" s="27" customFormat="1">
      <c r="A139" s="24"/>
      <c r="B139" s="25" t="s">
        <v>459</v>
      </c>
      <c r="C139" s="25" t="s">
        <v>572</v>
      </c>
      <c r="D139" s="25" t="s">
        <v>584</v>
      </c>
      <c r="E139" s="25" t="s">
        <v>428</v>
      </c>
      <c r="F139" s="25" t="s">
        <v>460</v>
      </c>
      <c r="G139" s="25" t="s">
        <v>573</v>
      </c>
      <c r="H139" s="26"/>
      <c r="I139" s="41" t="s">
        <v>584</v>
      </c>
      <c r="J139" s="32" t="s">
        <v>461</v>
      </c>
      <c r="K139" s="32" t="s">
        <v>476</v>
      </c>
      <c r="L139" s="32" t="s">
        <v>574</v>
      </c>
      <c r="M139" s="32" t="s">
        <v>585</v>
      </c>
      <c r="N139" s="32" t="s">
        <v>433</v>
      </c>
      <c r="O139" s="33">
        <v>17074.400000000001</v>
      </c>
      <c r="P139" s="34"/>
      <c r="Q139" s="34"/>
      <c r="R139" s="34">
        <v>-4097.7</v>
      </c>
      <c r="S139" s="34"/>
      <c r="T139" s="34"/>
      <c r="U139" s="34"/>
      <c r="V139" s="34"/>
      <c r="W139" s="34">
        <v>650.6</v>
      </c>
      <c r="X139" s="34"/>
      <c r="Y139" s="34"/>
      <c r="Z139" s="34"/>
      <c r="AA139" s="34">
        <v>-334.4</v>
      </c>
      <c r="AB139" s="34"/>
      <c r="AC139" s="36">
        <v>13292.9</v>
      </c>
      <c r="AD139" s="57">
        <v>13097.22</v>
      </c>
      <c r="AE139" s="47">
        <f t="shared" si="3"/>
        <v>98.52793596581634</v>
      </c>
    </row>
    <row r="140" spans="1:32" s="27" customFormat="1">
      <c r="A140" s="24"/>
      <c r="B140" s="25" t="s">
        <v>459</v>
      </c>
      <c r="C140" s="25" t="s">
        <v>572</v>
      </c>
      <c r="D140" s="25" t="s">
        <v>499</v>
      </c>
      <c r="E140" s="25" t="s">
        <v>428</v>
      </c>
      <c r="F140" s="25" t="s">
        <v>460</v>
      </c>
      <c r="G140" s="25" t="s">
        <v>573</v>
      </c>
      <c r="H140" s="26"/>
      <c r="I140" s="41" t="s">
        <v>499</v>
      </c>
      <c r="J140" s="32" t="s">
        <v>461</v>
      </c>
      <c r="K140" s="32" t="s">
        <v>476</v>
      </c>
      <c r="L140" s="32" t="s">
        <v>574</v>
      </c>
      <c r="M140" s="32" t="s">
        <v>586</v>
      </c>
      <c r="N140" s="32" t="s">
        <v>433</v>
      </c>
      <c r="O140" s="33">
        <v>17074.400000000001</v>
      </c>
      <c r="P140" s="34"/>
      <c r="Q140" s="34"/>
      <c r="R140" s="34">
        <v>-4097.7</v>
      </c>
      <c r="S140" s="34"/>
      <c r="T140" s="34"/>
      <c r="U140" s="34"/>
      <c r="V140" s="34"/>
      <c r="W140" s="34">
        <v>650.6</v>
      </c>
      <c r="X140" s="34"/>
      <c r="Y140" s="34"/>
      <c r="Z140" s="34"/>
      <c r="AA140" s="34">
        <v>-334.4</v>
      </c>
      <c r="AB140" s="34"/>
      <c r="AC140" s="36">
        <v>13292.9</v>
      </c>
      <c r="AD140" s="57">
        <v>13097.22</v>
      </c>
      <c r="AE140" s="47">
        <f t="shared" si="3"/>
        <v>98.52793596581634</v>
      </c>
    </row>
    <row r="141" spans="1:32" s="27" customFormat="1" ht="25.5">
      <c r="A141" s="24"/>
      <c r="B141" s="25" t="s">
        <v>459</v>
      </c>
      <c r="C141" s="25" t="s">
        <v>572</v>
      </c>
      <c r="D141" s="25" t="s">
        <v>499</v>
      </c>
      <c r="E141" s="25" t="s">
        <v>483</v>
      </c>
      <c r="F141" s="25" t="s">
        <v>460</v>
      </c>
      <c r="G141" s="25" t="s">
        <v>573</v>
      </c>
      <c r="H141" s="26"/>
      <c r="I141" s="41" t="s">
        <v>483</v>
      </c>
      <c r="J141" s="32" t="s">
        <v>461</v>
      </c>
      <c r="K141" s="32" t="s">
        <v>476</v>
      </c>
      <c r="L141" s="32" t="s">
        <v>574</v>
      </c>
      <c r="M141" s="32" t="s">
        <v>586</v>
      </c>
      <c r="N141" s="32" t="s">
        <v>484</v>
      </c>
      <c r="O141" s="33">
        <v>17074.400000000001</v>
      </c>
      <c r="P141" s="34"/>
      <c r="Q141" s="34"/>
      <c r="R141" s="34">
        <v>-4097.7</v>
      </c>
      <c r="S141" s="34"/>
      <c r="T141" s="34"/>
      <c r="U141" s="34"/>
      <c r="V141" s="34"/>
      <c r="W141" s="34">
        <v>650.6</v>
      </c>
      <c r="X141" s="34"/>
      <c r="Y141" s="34"/>
      <c r="Z141" s="34"/>
      <c r="AA141" s="34">
        <v>-334.4</v>
      </c>
      <c r="AB141" s="34"/>
      <c r="AC141" s="36">
        <v>13292.9</v>
      </c>
      <c r="AD141" s="57">
        <v>13097.22</v>
      </c>
      <c r="AE141" s="47">
        <f t="shared" si="3"/>
        <v>98.52793596581634</v>
      </c>
    </row>
    <row r="142" spans="1:32" s="23" customFormat="1">
      <c r="A142" s="17"/>
      <c r="B142" s="18" t="s">
        <v>459</v>
      </c>
      <c r="C142" s="18" t="s">
        <v>587</v>
      </c>
      <c r="D142" s="18" t="s">
        <v>428</v>
      </c>
      <c r="E142" s="18" t="s">
        <v>428</v>
      </c>
      <c r="F142" s="18" t="s">
        <v>460</v>
      </c>
      <c r="G142" s="18" t="s">
        <v>588</v>
      </c>
      <c r="H142" s="19"/>
      <c r="I142" s="40" t="s">
        <v>587</v>
      </c>
      <c r="J142" s="21" t="s">
        <v>461</v>
      </c>
      <c r="K142" s="21" t="s">
        <v>589</v>
      </c>
      <c r="L142" s="21" t="s">
        <v>434</v>
      </c>
      <c r="M142" s="21" t="s">
        <v>435</v>
      </c>
      <c r="N142" s="21" t="s">
        <v>433</v>
      </c>
      <c r="O142" s="22">
        <v>8097.8</v>
      </c>
      <c r="P142" s="30"/>
      <c r="Q142" s="30"/>
      <c r="R142" s="30"/>
      <c r="S142" s="30"/>
      <c r="T142" s="30"/>
      <c r="U142" s="30"/>
      <c r="V142" s="30"/>
      <c r="W142" s="30">
        <v>123</v>
      </c>
      <c r="X142" s="30"/>
      <c r="Y142" s="30"/>
      <c r="Z142" s="30"/>
      <c r="AA142" s="30">
        <v>3057.1</v>
      </c>
      <c r="AB142" s="30"/>
      <c r="AC142" s="35">
        <v>11277.9</v>
      </c>
      <c r="AD142" s="56">
        <v>11253.76</v>
      </c>
      <c r="AE142" s="46">
        <f t="shared" si="3"/>
        <v>99.785953058636807</v>
      </c>
      <c r="AF142" s="49"/>
    </row>
    <row r="143" spans="1:32" s="23" customFormat="1">
      <c r="A143" s="17"/>
      <c r="B143" s="18" t="s">
        <v>459</v>
      </c>
      <c r="C143" s="18" t="s">
        <v>590</v>
      </c>
      <c r="D143" s="18" t="s">
        <v>428</v>
      </c>
      <c r="E143" s="18" t="s">
        <v>428</v>
      </c>
      <c r="F143" s="18" t="s">
        <v>460</v>
      </c>
      <c r="G143" s="18" t="s">
        <v>591</v>
      </c>
      <c r="H143" s="19"/>
      <c r="I143" s="40" t="s">
        <v>590</v>
      </c>
      <c r="J143" s="21" t="s">
        <v>461</v>
      </c>
      <c r="K143" s="21" t="s">
        <v>589</v>
      </c>
      <c r="L143" s="21" t="s">
        <v>592</v>
      </c>
      <c r="M143" s="21" t="s">
        <v>435</v>
      </c>
      <c r="N143" s="21" t="s">
        <v>433</v>
      </c>
      <c r="O143" s="22">
        <v>185.2</v>
      </c>
      <c r="P143" s="30"/>
      <c r="Q143" s="30"/>
      <c r="R143" s="30"/>
      <c r="S143" s="30"/>
      <c r="T143" s="30"/>
      <c r="U143" s="30"/>
      <c r="V143" s="30"/>
      <c r="W143" s="30">
        <v>123</v>
      </c>
      <c r="X143" s="30"/>
      <c r="Y143" s="30"/>
      <c r="Z143" s="30"/>
      <c r="AA143" s="30">
        <v>-19.600000000000001</v>
      </c>
      <c r="AB143" s="30"/>
      <c r="AC143" s="35">
        <v>288.60000000000002</v>
      </c>
      <c r="AD143" s="56">
        <v>265.8</v>
      </c>
      <c r="AE143" s="46">
        <f t="shared" si="3"/>
        <v>92.099792099792097</v>
      </c>
    </row>
    <row r="144" spans="1:32" s="27" customFormat="1">
      <c r="A144" s="24"/>
      <c r="B144" s="25" t="s">
        <v>459</v>
      </c>
      <c r="C144" s="25" t="s">
        <v>590</v>
      </c>
      <c r="D144" s="25" t="s">
        <v>468</v>
      </c>
      <c r="E144" s="25" t="s">
        <v>428</v>
      </c>
      <c r="F144" s="25" t="s">
        <v>460</v>
      </c>
      <c r="G144" s="25" t="s">
        <v>591</v>
      </c>
      <c r="H144" s="26"/>
      <c r="I144" s="41" t="s">
        <v>468</v>
      </c>
      <c r="J144" s="32" t="s">
        <v>461</v>
      </c>
      <c r="K144" s="32" t="s">
        <v>589</v>
      </c>
      <c r="L144" s="32" t="s">
        <v>592</v>
      </c>
      <c r="M144" s="32" t="s">
        <v>469</v>
      </c>
      <c r="N144" s="32" t="s">
        <v>433</v>
      </c>
      <c r="O144" s="33">
        <v>185.2</v>
      </c>
      <c r="P144" s="34"/>
      <c r="Q144" s="34"/>
      <c r="R144" s="34"/>
      <c r="S144" s="34"/>
      <c r="T144" s="34"/>
      <c r="U144" s="34"/>
      <c r="V144" s="34"/>
      <c r="W144" s="34">
        <v>123</v>
      </c>
      <c r="X144" s="34"/>
      <c r="Y144" s="34"/>
      <c r="Z144" s="34"/>
      <c r="AA144" s="34">
        <v>-19.600000000000001</v>
      </c>
      <c r="AB144" s="34"/>
      <c r="AC144" s="36">
        <v>288.60000000000002</v>
      </c>
      <c r="AD144" s="57">
        <v>265.8</v>
      </c>
      <c r="AE144" s="47">
        <f t="shared" si="3"/>
        <v>92.099792099792097</v>
      </c>
    </row>
    <row r="145" spans="1:31" s="27" customFormat="1" ht="38.25">
      <c r="A145" s="24"/>
      <c r="B145" s="25" t="s">
        <v>459</v>
      </c>
      <c r="C145" s="25" t="s">
        <v>590</v>
      </c>
      <c r="D145" s="25" t="s">
        <v>501</v>
      </c>
      <c r="E145" s="25" t="s">
        <v>428</v>
      </c>
      <c r="F145" s="25" t="s">
        <v>460</v>
      </c>
      <c r="G145" s="25" t="s">
        <v>591</v>
      </c>
      <c r="H145" s="26"/>
      <c r="I145" s="41" t="s">
        <v>501</v>
      </c>
      <c r="J145" s="32" t="s">
        <v>461</v>
      </c>
      <c r="K145" s="32" t="s">
        <v>589</v>
      </c>
      <c r="L145" s="32" t="s">
        <v>592</v>
      </c>
      <c r="M145" s="32" t="s">
        <v>502</v>
      </c>
      <c r="N145" s="32" t="s">
        <v>433</v>
      </c>
      <c r="O145" s="33">
        <v>185.2</v>
      </c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>
        <v>-19.600000000000001</v>
      </c>
      <c r="AB145" s="34"/>
      <c r="AC145" s="36">
        <v>165.6</v>
      </c>
      <c r="AD145" s="57">
        <v>151.80000000000001</v>
      </c>
      <c r="AE145" s="47">
        <f t="shared" si="3"/>
        <v>91.666666666666671</v>
      </c>
    </row>
    <row r="146" spans="1:31" s="27" customFormat="1">
      <c r="A146" s="24"/>
      <c r="B146" s="25" t="s">
        <v>459</v>
      </c>
      <c r="C146" s="25" t="s">
        <v>590</v>
      </c>
      <c r="D146" s="25" t="s">
        <v>501</v>
      </c>
      <c r="E146" s="25" t="s">
        <v>593</v>
      </c>
      <c r="F146" s="25" t="s">
        <v>460</v>
      </c>
      <c r="G146" s="25" t="s">
        <v>591</v>
      </c>
      <c r="H146" s="26"/>
      <c r="I146" s="41" t="s">
        <v>593</v>
      </c>
      <c r="J146" s="32" t="s">
        <v>461</v>
      </c>
      <c r="K146" s="32" t="s">
        <v>589</v>
      </c>
      <c r="L146" s="32" t="s">
        <v>592</v>
      </c>
      <c r="M146" s="32" t="s">
        <v>502</v>
      </c>
      <c r="N146" s="32" t="s">
        <v>594</v>
      </c>
      <c r="O146" s="33">
        <v>185.2</v>
      </c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>
        <v>-19.600000000000001</v>
      </c>
      <c r="AB146" s="34"/>
      <c r="AC146" s="36">
        <v>165.6</v>
      </c>
      <c r="AD146" s="57">
        <v>151.80000000000001</v>
      </c>
      <c r="AE146" s="47">
        <f t="shared" si="3"/>
        <v>91.666666666666671</v>
      </c>
    </row>
    <row r="147" spans="1:31" s="27" customFormat="1" ht="25.5">
      <c r="A147" s="24"/>
      <c r="B147" s="25" t="s">
        <v>459</v>
      </c>
      <c r="C147" s="25" t="s">
        <v>590</v>
      </c>
      <c r="D147" s="25" t="s">
        <v>595</v>
      </c>
      <c r="E147" s="25" t="s">
        <v>428</v>
      </c>
      <c r="F147" s="25" t="s">
        <v>460</v>
      </c>
      <c r="G147" s="25" t="s">
        <v>591</v>
      </c>
      <c r="H147" s="26"/>
      <c r="I147" s="41" t="s">
        <v>595</v>
      </c>
      <c r="J147" s="32" t="s">
        <v>461</v>
      </c>
      <c r="K147" s="32" t="s">
        <v>589</v>
      </c>
      <c r="L147" s="32" t="s">
        <v>592</v>
      </c>
      <c r="M147" s="32" t="s">
        <v>596</v>
      </c>
      <c r="N147" s="32" t="s">
        <v>433</v>
      </c>
      <c r="O147" s="33">
        <v>0</v>
      </c>
      <c r="P147" s="34"/>
      <c r="Q147" s="34"/>
      <c r="R147" s="34"/>
      <c r="S147" s="34"/>
      <c r="T147" s="34"/>
      <c r="U147" s="34"/>
      <c r="V147" s="34"/>
      <c r="W147" s="34">
        <v>123</v>
      </c>
      <c r="X147" s="34"/>
      <c r="Y147" s="34"/>
      <c r="Z147" s="34"/>
      <c r="AA147" s="34"/>
      <c r="AB147" s="34"/>
      <c r="AC147" s="36">
        <v>123</v>
      </c>
      <c r="AD147" s="57">
        <v>114</v>
      </c>
      <c r="AE147" s="47">
        <f t="shared" si="3"/>
        <v>92.682926829268297</v>
      </c>
    </row>
    <row r="148" spans="1:31" s="27" customFormat="1" ht="25.5">
      <c r="A148" s="24"/>
      <c r="B148" s="25" t="s">
        <v>459</v>
      </c>
      <c r="C148" s="25" t="s">
        <v>590</v>
      </c>
      <c r="D148" s="25" t="s">
        <v>597</v>
      </c>
      <c r="E148" s="25" t="s">
        <v>428</v>
      </c>
      <c r="F148" s="25" t="s">
        <v>460</v>
      </c>
      <c r="G148" s="25" t="s">
        <v>591</v>
      </c>
      <c r="H148" s="26"/>
      <c r="I148" s="41" t="s">
        <v>597</v>
      </c>
      <c r="J148" s="32" t="s">
        <v>461</v>
      </c>
      <c r="K148" s="32" t="s">
        <v>589</v>
      </c>
      <c r="L148" s="32" t="s">
        <v>592</v>
      </c>
      <c r="M148" s="32" t="s">
        <v>598</v>
      </c>
      <c r="N148" s="32" t="s">
        <v>433</v>
      </c>
      <c r="O148" s="33">
        <v>0</v>
      </c>
      <c r="P148" s="34"/>
      <c r="Q148" s="34"/>
      <c r="R148" s="34"/>
      <c r="S148" s="34"/>
      <c r="T148" s="34"/>
      <c r="U148" s="34"/>
      <c r="V148" s="34"/>
      <c r="W148" s="34">
        <v>123</v>
      </c>
      <c r="X148" s="34"/>
      <c r="Y148" s="34"/>
      <c r="Z148" s="34"/>
      <c r="AA148" s="34"/>
      <c r="AB148" s="34"/>
      <c r="AC148" s="36">
        <v>123</v>
      </c>
      <c r="AD148" s="57">
        <v>114</v>
      </c>
      <c r="AE148" s="47">
        <f t="shared" si="3"/>
        <v>92.682926829268297</v>
      </c>
    </row>
    <row r="149" spans="1:31" s="27" customFormat="1">
      <c r="A149" s="24"/>
      <c r="B149" s="25" t="s">
        <v>459</v>
      </c>
      <c r="C149" s="25" t="s">
        <v>590</v>
      </c>
      <c r="D149" s="25" t="s">
        <v>597</v>
      </c>
      <c r="E149" s="25" t="s">
        <v>593</v>
      </c>
      <c r="F149" s="25" t="s">
        <v>460</v>
      </c>
      <c r="G149" s="25" t="s">
        <v>591</v>
      </c>
      <c r="H149" s="26"/>
      <c r="I149" s="41" t="s">
        <v>593</v>
      </c>
      <c r="J149" s="32" t="s">
        <v>461</v>
      </c>
      <c r="K149" s="32" t="s">
        <v>589</v>
      </c>
      <c r="L149" s="32" t="s">
        <v>592</v>
      </c>
      <c r="M149" s="32" t="s">
        <v>598</v>
      </c>
      <c r="N149" s="32" t="s">
        <v>594</v>
      </c>
      <c r="O149" s="33">
        <v>0</v>
      </c>
      <c r="P149" s="34"/>
      <c r="Q149" s="34"/>
      <c r="R149" s="34"/>
      <c r="S149" s="34"/>
      <c r="T149" s="34"/>
      <c r="U149" s="34"/>
      <c r="V149" s="34"/>
      <c r="W149" s="34">
        <v>123</v>
      </c>
      <c r="X149" s="34"/>
      <c r="Y149" s="34"/>
      <c r="Z149" s="34"/>
      <c r="AA149" s="34"/>
      <c r="AB149" s="34"/>
      <c r="AC149" s="36">
        <v>123</v>
      </c>
      <c r="AD149" s="57">
        <v>114</v>
      </c>
      <c r="AE149" s="47">
        <f t="shared" si="3"/>
        <v>92.682926829268297</v>
      </c>
    </row>
    <row r="150" spans="1:31" s="23" customFormat="1">
      <c r="A150" s="17"/>
      <c r="B150" s="18" t="s">
        <v>459</v>
      </c>
      <c r="C150" s="18" t="s">
        <v>599</v>
      </c>
      <c r="D150" s="18" t="s">
        <v>428</v>
      </c>
      <c r="E150" s="18" t="s">
        <v>428</v>
      </c>
      <c r="F150" s="18" t="s">
        <v>460</v>
      </c>
      <c r="G150" s="18" t="s">
        <v>600</v>
      </c>
      <c r="H150" s="19"/>
      <c r="I150" s="40" t="s">
        <v>599</v>
      </c>
      <c r="J150" s="21" t="s">
        <v>461</v>
      </c>
      <c r="K150" s="21" t="s">
        <v>589</v>
      </c>
      <c r="L150" s="21" t="s">
        <v>601</v>
      </c>
      <c r="M150" s="21" t="s">
        <v>435</v>
      </c>
      <c r="N150" s="21" t="s">
        <v>433</v>
      </c>
      <c r="O150" s="22">
        <v>7912.6</v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>
        <v>3076.7</v>
      </c>
      <c r="AB150" s="30"/>
      <c r="AC150" s="35">
        <v>10989.3</v>
      </c>
      <c r="AD150" s="56">
        <v>10987.96</v>
      </c>
      <c r="AE150" s="46">
        <f t="shared" si="3"/>
        <v>99.987806320693764</v>
      </c>
    </row>
    <row r="151" spans="1:31" s="27" customFormat="1">
      <c r="A151" s="24"/>
      <c r="B151" s="25" t="s">
        <v>459</v>
      </c>
      <c r="C151" s="25" t="s">
        <v>599</v>
      </c>
      <c r="D151" s="25" t="s">
        <v>576</v>
      </c>
      <c r="E151" s="25" t="s">
        <v>428</v>
      </c>
      <c r="F151" s="25" t="s">
        <v>460</v>
      </c>
      <c r="G151" s="25" t="s">
        <v>600</v>
      </c>
      <c r="H151" s="26"/>
      <c r="I151" s="41" t="s">
        <v>576</v>
      </c>
      <c r="J151" s="32" t="s">
        <v>461</v>
      </c>
      <c r="K151" s="32" t="s">
        <v>589</v>
      </c>
      <c r="L151" s="32" t="s">
        <v>601</v>
      </c>
      <c r="M151" s="32" t="s">
        <v>577</v>
      </c>
      <c r="N151" s="32" t="s">
        <v>433</v>
      </c>
      <c r="O151" s="33">
        <v>7912.6</v>
      </c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>
        <v>3076.7</v>
      </c>
      <c r="AB151" s="34"/>
      <c r="AC151" s="36">
        <v>10989.3</v>
      </c>
      <c r="AD151" s="57">
        <v>10987.96</v>
      </c>
      <c r="AE151" s="47">
        <f t="shared" si="3"/>
        <v>99.987806320693764</v>
      </c>
    </row>
    <row r="152" spans="1:31" s="27" customFormat="1">
      <c r="A152" s="24"/>
      <c r="B152" s="25" t="s">
        <v>459</v>
      </c>
      <c r="C152" s="25" t="s">
        <v>599</v>
      </c>
      <c r="D152" s="25" t="s">
        <v>578</v>
      </c>
      <c r="E152" s="25" t="s">
        <v>428</v>
      </c>
      <c r="F152" s="25" t="s">
        <v>460</v>
      </c>
      <c r="G152" s="25" t="s">
        <v>600</v>
      </c>
      <c r="H152" s="26"/>
      <c r="I152" s="41" t="s">
        <v>578</v>
      </c>
      <c r="J152" s="32" t="s">
        <v>461</v>
      </c>
      <c r="K152" s="32" t="s">
        <v>589</v>
      </c>
      <c r="L152" s="32" t="s">
        <v>601</v>
      </c>
      <c r="M152" s="32" t="s">
        <v>579</v>
      </c>
      <c r="N152" s="32" t="s">
        <v>433</v>
      </c>
      <c r="O152" s="33">
        <v>7912.6</v>
      </c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>
        <v>3076.7</v>
      </c>
      <c r="AB152" s="34"/>
      <c r="AC152" s="36">
        <v>10989.3</v>
      </c>
      <c r="AD152" s="57">
        <v>10987.96</v>
      </c>
      <c r="AE152" s="47">
        <f t="shared" si="3"/>
        <v>99.987806320693764</v>
      </c>
    </row>
    <row r="153" spans="1:31" s="27" customFormat="1" ht="38.25">
      <c r="A153" s="24"/>
      <c r="B153" s="25" t="s">
        <v>459</v>
      </c>
      <c r="C153" s="25" t="s">
        <v>599</v>
      </c>
      <c r="D153" s="25" t="s">
        <v>580</v>
      </c>
      <c r="E153" s="25" t="s">
        <v>428</v>
      </c>
      <c r="F153" s="25" t="s">
        <v>460</v>
      </c>
      <c r="G153" s="25" t="s">
        <v>600</v>
      </c>
      <c r="H153" s="26"/>
      <c r="I153" s="41" t="s">
        <v>580</v>
      </c>
      <c r="J153" s="32" t="s">
        <v>461</v>
      </c>
      <c r="K153" s="32" t="s">
        <v>589</v>
      </c>
      <c r="L153" s="32" t="s">
        <v>601</v>
      </c>
      <c r="M153" s="32" t="s">
        <v>581</v>
      </c>
      <c r="N153" s="32" t="s">
        <v>433</v>
      </c>
      <c r="O153" s="33">
        <v>7912.6</v>
      </c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>
        <v>3076.7</v>
      </c>
      <c r="AB153" s="34"/>
      <c r="AC153" s="36">
        <v>10989.3</v>
      </c>
      <c r="AD153" s="57">
        <v>10987.96</v>
      </c>
      <c r="AE153" s="47">
        <f t="shared" si="3"/>
        <v>99.987806320693764</v>
      </c>
    </row>
    <row r="154" spans="1:31" s="27" customFormat="1" ht="25.5">
      <c r="A154" s="24"/>
      <c r="B154" s="25" t="s">
        <v>459</v>
      </c>
      <c r="C154" s="25" t="s">
        <v>599</v>
      </c>
      <c r="D154" s="25" t="s">
        <v>580</v>
      </c>
      <c r="E154" s="25" t="s">
        <v>483</v>
      </c>
      <c r="F154" s="25" t="s">
        <v>460</v>
      </c>
      <c r="G154" s="25" t="s">
        <v>600</v>
      </c>
      <c r="H154" s="26"/>
      <c r="I154" s="41" t="s">
        <v>483</v>
      </c>
      <c r="J154" s="32" t="s">
        <v>461</v>
      </c>
      <c r="K154" s="32" t="s">
        <v>589</v>
      </c>
      <c r="L154" s="32" t="s">
        <v>601</v>
      </c>
      <c r="M154" s="32" t="s">
        <v>581</v>
      </c>
      <c r="N154" s="32" t="s">
        <v>484</v>
      </c>
      <c r="O154" s="33">
        <v>7912.6</v>
      </c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>
        <v>3076.7</v>
      </c>
      <c r="AB154" s="34"/>
      <c r="AC154" s="36">
        <v>10989.3</v>
      </c>
      <c r="AD154" s="57">
        <v>10987.96</v>
      </c>
      <c r="AE154" s="47">
        <f t="shared" si="3"/>
        <v>99.987806320693764</v>
      </c>
    </row>
    <row r="155" spans="1:31" s="23" customFormat="1">
      <c r="A155" s="17"/>
      <c r="B155" s="18" t="s">
        <v>0</v>
      </c>
      <c r="C155" s="18" t="s">
        <v>430</v>
      </c>
      <c r="D155" s="18" t="s">
        <v>428</v>
      </c>
      <c r="E155" s="18" t="s">
        <v>428</v>
      </c>
      <c r="F155" s="18" t="s">
        <v>1</v>
      </c>
      <c r="G155" s="18" t="s">
        <v>432</v>
      </c>
      <c r="H155" s="19"/>
      <c r="I155" s="40" t="s">
        <v>0</v>
      </c>
      <c r="J155" s="21" t="s">
        <v>2</v>
      </c>
      <c r="K155" s="21" t="s">
        <v>434</v>
      </c>
      <c r="L155" s="21" t="s">
        <v>434</v>
      </c>
      <c r="M155" s="21" t="s">
        <v>435</v>
      </c>
      <c r="N155" s="21" t="s">
        <v>433</v>
      </c>
      <c r="O155" s="22">
        <v>7372.2</v>
      </c>
      <c r="P155" s="30"/>
      <c r="Q155" s="30"/>
      <c r="R155" s="30">
        <v>524</v>
      </c>
      <c r="S155" s="30"/>
      <c r="T155" s="30"/>
      <c r="U155" s="30"/>
      <c r="V155" s="30"/>
      <c r="W155" s="30">
        <v>0</v>
      </c>
      <c r="X155" s="30"/>
      <c r="Y155" s="30"/>
      <c r="Z155" s="30"/>
      <c r="AA155" s="30">
        <v>0</v>
      </c>
      <c r="AB155" s="30"/>
      <c r="AC155" s="35">
        <v>7896.2</v>
      </c>
      <c r="AD155" s="56">
        <v>7619</v>
      </c>
      <c r="AE155" s="46">
        <f t="shared" si="3"/>
        <v>96.489450621818094</v>
      </c>
    </row>
    <row r="156" spans="1:31" s="23" customFormat="1">
      <c r="A156" s="17"/>
      <c r="B156" s="18" t="s">
        <v>0</v>
      </c>
      <c r="C156" s="18" t="s">
        <v>439</v>
      </c>
      <c r="D156" s="18" t="s">
        <v>428</v>
      </c>
      <c r="E156" s="18" t="s">
        <v>428</v>
      </c>
      <c r="F156" s="18" t="s">
        <v>1</v>
      </c>
      <c r="G156" s="18" t="s">
        <v>440</v>
      </c>
      <c r="H156" s="19"/>
      <c r="I156" s="40" t="s">
        <v>439</v>
      </c>
      <c r="J156" s="21" t="s">
        <v>2</v>
      </c>
      <c r="K156" s="21" t="s">
        <v>441</v>
      </c>
      <c r="L156" s="21" t="s">
        <v>434</v>
      </c>
      <c r="M156" s="21" t="s">
        <v>435</v>
      </c>
      <c r="N156" s="21" t="s">
        <v>433</v>
      </c>
      <c r="O156" s="22">
        <v>6723.5</v>
      </c>
      <c r="P156" s="30"/>
      <c r="Q156" s="30"/>
      <c r="R156" s="30"/>
      <c r="S156" s="30"/>
      <c r="T156" s="30"/>
      <c r="U156" s="30"/>
      <c r="V156" s="30"/>
      <c r="W156" s="30">
        <v>38.1</v>
      </c>
      <c r="X156" s="30"/>
      <c r="Y156" s="30"/>
      <c r="Z156" s="30"/>
      <c r="AA156" s="30">
        <v>-24.9</v>
      </c>
      <c r="AB156" s="30"/>
      <c r="AC156" s="35">
        <v>6736.7</v>
      </c>
      <c r="AD156" s="56">
        <v>6459.6</v>
      </c>
      <c r="AE156" s="46">
        <f t="shared" si="3"/>
        <v>95.886710110291389</v>
      </c>
    </row>
    <row r="157" spans="1:31" s="23" customFormat="1" ht="25.5">
      <c r="A157" s="17"/>
      <c r="B157" s="18" t="s">
        <v>0</v>
      </c>
      <c r="C157" s="18" t="s">
        <v>3</v>
      </c>
      <c r="D157" s="18" t="s">
        <v>428</v>
      </c>
      <c r="E157" s="18" t="s">
        <v>428</v>
      </c>
      <c r="F157" s="18" t="s">
        <v>1</v>
      </c>
      <c r="G157" s="18" t="s">
        <v>4</v>
      </c>
      <c r="H157" s="19"/>
      <c r="I157" s="40" t="s">
        <v>3</v>
      </c>
      <c r="J157" s="21" t="s">
        <v>2</v>
      </c>
      <c r="K157" s="21" t="s">
        <v>441</v>
      </c>
      <c r="L157" s="21" t="s">
        <v>509</v>
      </c>
      <c r="M157" s="21" t="s">
        <v>435</v>
      </c>
      <c r="N157" s="21" t="s">
        <v>433</v>
      </c>
      <c r="O157" s="22">
        <v>1421.7</v>
      </c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>
        <v>-135</v>
      </c>
      <c r="AB157" s="30"/>
      <c r="AC157" s="35">
        <v>1286.7</v>
      </c>
      <c r="AD157" s="56">
        <v>1266.24</v>
      </c>
      <c r="AE157" s="46">
        <f t="shared" si="3"/>
        <v>98.409885754255072</v>
      </c>
    </row>
    <row r="158" spans="1:31" s="27" customFormat="1" ht="25.5">
      <c r="A158" s="24"/>
      <c r="B158" s="25" t="s">
        <v>0</v>
      </c>
      <c r="C158" s="25" t="s">
        <v>3</v>
      </c>
      <c r="D158" s="25" t="s">
        <v>5</v>
      </c>
      <c r="E158" s="25" t="s">
        <v>428</v>
      </c>
      <c r="F158" s="25" t="s">
        <v>1</v>
      </c>
      <c r="G158" s="25" t="s">
        <v>4</v>
      </c>
      <c r="H158" s="26"/>
      <c r="I158" s="41" t="s">
        <v>5</v>
      </c>
      <c r="J158" s="32" t="s">
        <v>2</v>
      </c>
      <c r="K158" s="32" t="s">
        <v>441</v>
      </c>
      <c r="L158" s="32" t="s">
        <v>509</v>
      </c>
      <c r="M158" s="32" t="s">
        <v>6</v>
      </c>
      <c r="N158" s="32" t="s">
        <v>433</v>
      </c>
      <c r="O158" s="33">
        <v>1421.7</v>
      </c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>
        <v>-135</v>
      </c>
      <c r="AB158" s="34"/>
      <c r="AC158" s="36">
        <v>1286.7</v>
      </c>
      <c r="AD158" s="57">
        <v>1266.24</v>
      </c>
      <c r="AE158" s="47">
        <f t="shared" si="3"/>
        <v>98.409885754255072</v>
      </c>
    </row>
    <row r="159" spans="1:31" s="27" customFormat="1">
      <c r="A159" s="24"/>
      <c r="B159" s="25" t="s">
        <v>0</v>
      </c>
      <c r="C159" s="25" t="s">
        <v>3</v>
      </c>
      <c r="D159" s="25" t="s">
        <v>7</v>
      </c>
      <c r="E159" s="25" t="s">
        <v>428</v>
      </c>
      <c r="F159" s="25" t="s">
        <v>1</v>
      </c>
      <c r="G159" s="25" t="s">
        <v>4</v>
      </c>
      <c r="H159" s="26"/>
      <c r="I159" s="41" t="s">
        <v>7</v>
      </c>
      <c r="J159" s="32" t="s">
        <v>2</v>
      </c>
      <c r="K159" s="32" t="s">
        <v>441</v>
      </c>
      <c r="L159" s="32" t="s">
        <v>509</v>
      </c>
      <c r="M159" s="32" t="s">
        <v>8</v>
      </c>
      <c r="N159" s="32" t="s">
        <v>433</v>
      </c>
      <c r="O159" s="33">
        <v>1421.7</v>
      </c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>
        <v>-135</v>
      </c>
      <c r="AB159" s="34"/>
      <c r="AC159" s="36">
        <v>1286.7</v>
      </c>
      <c r="AD159" s="57">
        <v>1266.24</v>
      </c>
      <c r="AE159" s="47">
        <f t="shared" si="3"/>
        <v>98.409885754255072</v>
      </c>
    </row>
    <row r="160" spans="1:31" s="27" customFormat="1">
      <c r="A160" s="24"/>
      <c r="B160" s="25" t="s">
        <v>0</v>
      </c>
      <c r="C160" s="25" t="s">
        <v>3</v>
      </c>
      <c r="D160" s="25" t="s">
        <v>7</v>
      </c>
      <c r="E160" s="25" t="s">
        <v>9</v>
      </c>
      <c r="F160" s="25" t="s">
        <v>1</v>
      </c>
      <c r="G160" s="25" t="s">
        <v>4</v>
      </c>
      <c r="H160" s="26"/>
      <c r="I160" s="41" t="s">
        <v>9</v>
      </c>
      <c r="J160" s="32" t="s">
        <v>2</v>
      </c>
      <c r="K160" s="32" t="s">
        <v>441</v>
      </c>
      <c r="L160" s="32" t="s">
        <v>509</v>
      </c>
      <c r="M160" s="32" t="s">
        <v>8</v>
      </c>
      <c r="N160" s="32" t="s">
        <v>10</v>
      </c>
      <c r="O160" s="33">
        <v>1421.7</v>
      </c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>
        <v>-135</v>
      </c>
      <c r="AB160" s="34"/>
      <c r="AC160" s="36">
        <v>1286.7</v>
      </c>
      <c r="AD160" s="57">
        <v>1266.24</v>
      </c>
      <c r="AE160" s="47">
        <f t="shared" si="3"/>
        <v>98.409885754255072</v>
      </c>
    </row>
    <row r="161" spans="1:31" s="23" customFormat="1" ht="38.25">
      <c r="A161" s="17"/>
      <c r="B161" s="18" t="s">
        <v>0</v>
      </c>
      <c r="C161" s="18" t="s">
        <v>11</v>
      </c>
      <c r="D161" s="18" t="s">
        <v>428</v>
      </c>
      <c r="E161" s="18" t="s">
        <v>428</v>
      </c>
      <c r="F161" s="18" t="s">
        <v>1</v>
      </c>
      <c r="G161" s="18" t="s">
        <v>12</v>
      </c>
      <c r="H161" s="19"/>
      <c r="I161" s="40" t="s">
        <v>11</v>
      </c>
      <c r="J161" s="21" t="s">
        <v>2</v>
      </c>
      <c r="K161" s="21" t="s">
        <v>441</v>
      </c>
      <c r="L161" s="21" t="s">
        <v>592</v>
      </c>
      <c r="M161" s="21" t="s">
        <v>435</v>
      </c>
      <c r="N161" s="21" t="s">
        <v>433</v>
      </c>
      <c r="O161" s="22">
        <v>3464.5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>
        <v>-44.1</v>
      </c>
      <c r="AB161" s="30"/>
      <c r="AC161" s="35">
        <v>3420.4</v>
      </c>
      <c r="AD161" s="56">
        <v>3296.82</v>
      </c>
      <c r="AE161" s="46">
        <f t="shared" si="3"/>
        <v>96.386972283943393</v>
      </c>
    </row>
    <row r="162" spans="1:31" s="27" customFormat="1" ht="25.5">
      <c r="A162" s="24"/>
      <c r="B162" s="25" t="s">
        <v>0</v>
      </c>
      <c r="C162" s="25" t="s">
        <v>11</v>
      </c>
      <c r="D162" s="25" t="s">
        <v>5</v>
      </c>
      <c r="E162" s="25" t="s">
        <v>428</v>
      </c>
      <c r="F162" s="25" t="s">
        <v>1</v>
      </c>
      <c r="G162" s="25" t="s">
        <v>12</v>
      </c>
      <c r="H162" s="26"/>
      <c r="I162" s="41" t="s">
        <v>5</v>
      </c>
      <c r="J162" s="32" t="s">
        <v>2</v>
      </c>
      <c r="K162" s="32" t="s">
        <v>441</v>
      </c>
      <c r="L162" s="32" t="s">
        <v>592</v>
      </c>
      <c r="M162" s="32" t="s">
        <v>6</v>
      </c>
      <c r="N162" s="32" t="s">
        <v>433</v>
      </c>
      <c r="O162" s="33">
        <v>3464.5</v>
      </c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>
        <v>-44.1</v>
      </c>
      <c r="AB162" s="34"/>
      <c r="AC162" s="36">
        <v>3420.4</v>
      </c>
      <c r="AD162" s="57">
        <v>3296.82</v>
      </c>
      <c r="AE162" s="47">
        <f t="shared" si="3"/>
        <v>96.386972283943393</v>
      </c>
    </row>
    <row r="163" spans="1:31" s="27" customFormat="1">
      <c r="A163" s="24"/>
      <c r="B163" s="25" t="s">
        <v>0</v>
      </c>
      <c r="C163" s="25" t="s">
        <v>11</v>
      </c>
      <c r="D163" s="25" t="s">
        <v>13</v>
      </c>
      <c r="E163" s="25" t="s">
        <v>428</v>
      </c>
      <c r="F163" s="25" t="s">
        <v>1</v>
      </c>
      <c r="G163" s="25" t="s">
        <v>12</v>
      </c>
      <c r="H163" s="26"/>
      <c r="I163" s="41" t="s">
        <v>13</v>
      </c>
      <c r="J163" s="32" t="s">
        <v>2</v>
      </c>
      <c r="K163" s="32" t="s">
        <v>441</v>
      </c>
      <c r="L163" s="32" t="s">
        <v>592</v>
      </c>
      <c r="M163" s="32" t="s">
        <v>14</v>
      </c>
      <c r="N163" s="32" t="s">
        <v>433</v>
      </c>
      <c r="O163" s="33">
        <v>2193</v>
      </c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>
        <v>22.5</v>
      </c>
      <c r="AB163" s="34"/>
      <c r="AC163" s="36">
        <v>2215.5</v>
      </c>
      <c r="AD163" s="57">
        <v>2107.3000000000002</v>
      </c>
      <c r="AE163" s="47">
        <f t="shared" si="3"/>
        <v>95.116226585420904</v>
      </c>
    </row>
    <row r="164" spans="1:31" s="27" customFormat="1">
      <c r="A164" s="24"/>
      <c r="B164" s="25" t="s">
        <v>0</v>
      </c>
      <c r="C164" s="25" t="s">
        <v>11</v>
      </c>
      <c r="D164" s="25" t="s">
        <v>13</v>
      </c>
      <c r="E164" s="25" t="s">
        <v>9</v>
      </c>
      <c r="F164" s="25" t="s">
        <v>1</v>
      </c>
      <c r="G164" s="25" t="s">
        <v>12</v>
      </c>
      <c r="H164" s="26"/>
      <c r="I164" s="41" t="s">
        <v>9</v>
      </c>
      <c r="J164" s="32" t="s">
        <v>2</v>
      </c>
      <c r="K164" s="32" t="s">
        <v>441</v>
      </c>
      <c r="L164" s="32" t="s">
        <v>592</v>
      </c>
      <c r="M164" s="32" t="s">
        <v>14</v>
      </c>
      <c r="N164" s="32" t="s">
        <v>10</v>
      </c>
      <c r="O164" s="33">
        <v>2193</v>
      </c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>
        <v>22.5</v>
      </c>
      <c r="AB164" s="34"/>
      <c r="AC164" s="36">
        <v>2215.5</v>
      </c>
      <c r="AD164" s="57">
        <v>2107.3000000000002</v>
      </c>
      <c r="AE164" s="47">
        <f t="shared" si="3"/>
        <v>95.116226585420904</v>
      </c>
    </row>
    <row r="165" spans="1:31" s="27" customFormat="1">
      <c r="A165" s="24"/>
      <c r="B165" s="25" t="s">
        <v>0</v>
      </c>
      <c r="C165" s="25" t="s">
        <v>11</v>
      </c>
      <c r="D165" s="25" t="s">
        <v>15</v>
      </c>
      <c r="E165" s="25" t="s">
        <v>428</v>
      </c>
      <c r="F165" s="25" t="s">
        <v>1</v>
      </c>
      <c r="G165" s="25" t="s">
        <v>12</v>
      </c>
      <c r="H165" s="26"/>
      <c r="I165" s="41" t="s">
        <v>15</v>
      </c>
      <c r="J165" s="32" t="s">
        <v>2</v>
      </c>
      <c r="K165" s="32" t="s">
        <v>441</v>
      </c>
      <c r="L165" s="32" t="s">
        <v>592</v>
      </c>
      <c r="M165" s="32" t="s">
        <v>16</v>
      </c>
      <c r="N165" s="32" t="s">
        <v>433</v>
      </c>
      <c r="O165" s="33">
        <v>1271.5</v>
      </c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>
        <v>-66.599999999999994</v>
      </c>
      <c r="AB165" s="34"/>
      <c r="AC165" s="36">
        <v>1204.9000000000001</v>
      </c>
      <c r="AD165" s="57">
        <v>1189.52</v>
      </c>
      <c r="AE165" s="47">
        <f t="shared" si="3"/>
        <v>98.723545522449982</v>
      </c>
    </row>
    <row r="166" spans="1:31" s="27" customFormat="1">
      <c r="A166" s="24"/>
      <c r="B166" s="25" t="s">
        <v>0</v>
      </c>
      <c r="C166" s="25" t="s">
        <v>11</v>
      </c>
      <c r="D166" s="25" t="s">
        <v>15</v>
      </c>
      <c r="E166" s="25" t="s">
        <v>9</v>
      </c>
      <c r="F166" s="25" t="s">
        <v>1</v>
      </c>
      <c r="G166" s="25" t="s">
        <v>12</v>
      </c>
      <c r="H166" s="26"/>
      <c r="I166" s="41" t="s">
        <v>9</v>
      </c>
      <c r="J166" s="32" t="s">
        <v>2</v>
      </c>
      <c r="K166" s="32" t="s">
        <v>441</v>
      </c>
      <c r="L166" s="32" t="s">
        <v>592</v>
      </c>
      <c r="M166" s="32" t="s">
        <v>16</v>
      </c>
      <c r="N166" s="32" t="s">
        <v>10</v>
      </c>
      <c r="O166" s="33">
        <v>1271.5</v>
      </c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>
        <v>-66.599999999999994</v>
      </c>
      <c r="AB166" s="34"/>
      <c r="AC166" s="36">
        <v>1204.9000000000001</v>
      </c>
      <c r="AD166" s="57">
        <v>1189.52</v>
      </c>
      <c r="AE166" s="47">
        <f t="shared" si="3"/>
        <v>98.723545522449982</v>
      </c>
    </row>
    <row r="167" spans="1:31" s="23" customFormat="1" ht="25.5">
      <c r="A167" s="17"/>
      <c r="B167" s="18" t="s">
        <v>0</v>
      </c>
      <c r="C167" s="18" t="s">
        <v>17</v>
      </c>
      <c r="D167" s="18" t="s">
        <v>428</v>
      </c>
      <c r="E167" s="18" t="s">
        <v>428</v>
      </c>
      <c r="F167" s="18" t="s">
        <v>1</v>
      </c>
      <c r="G167" s="18" t="s">
        <v>18</v>
      </c>
      <c r="H167" s="19"/>
      <c r="I167" s="40" t="s">
        <v>17</v>
      </c>
      <c r="J167" s="21" t="s">
        <v>2</v>
      </c>
      <c r="K167" s="21" t="s">
        <v>441</v>
      </c>
      <c r="L167" s="21" t="s">
        <v>464</v>
      </c>
      <c r="M167" s="21" t="s">
        <v>435</v>
      </c>
      <c r="N167" s="21" t="s">
        <v>433</v>
      </c>
      <c r="O167" s="22">
        <v>1445.5</v>
      </c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>
        <v>179.1</v>
      </c>
      <c r="AB167" s="30"/>
      <c r="AC167" s="35">
        <v>1624.6</v>
      </c>
      <c r="AD167" s="56">
        <v>1553.14</v>
      </c>
      <c r="AE167" s="46">
        <f t="shared" si="3"/>
        <v>95.60137880093562</v>
      </c>
    </row>
    <row r="168" spans="1:31" s="27" customFormat="1" ht="25.5">
      <c r="A168" s="24"/>
      <c r="B168" s="25" t="s">
        <v>0</v>
      </c>
      <c r="C168" s="25" t="s">
        <v>17</v>
      </c>
      <c r="D168" s="25" t="s">
        <v>5</v>
      </c>
      <c r="E168" s="25" t="s">
        <v>428</v>
      </c>
      <c r="F168" s="25" t="s">
        <v>1</v>
      </c>
      <c r="G168" s="25" t="s">
        <v>18</v>
      </c>
      <c r="H168" s="26"/>
      <c r="I168" s="41" t="s">
        <v>5</v>
      </c>
      <c r="J168" s="32" t="s">
        <v>2</v>
      </c>
      <c r="K168" s="32" t="s">
        <v>441</v>
      </c>
      <c r="L168" s="32" t="s">
        <v>464</v>
      </c>
      <c r="M168" s="32" t="s">
        <v>6</v>
      </c>
      <c r="N168" s="32" t="s">
        <v>433</v>
      </c>
      <c r="O168" s="33">
        <v>1445.5</v>
      </c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>
        <v>179.1</v>
      </c>
      <c r="AB168" s="34"/>
      <c r="AC168" s="36">
        <v>1624.6</v>
      </c>
      <c r="AD168" s="57">
        <v>1553.14</v>
      </c>
      <c r="AE168" s="47">
        <f t="shared" si="3"/>
        <v>95.60137880093562</v>
      </c>
    </row>
    <row r="169" spans="1:31" s="27" customFormat="1">
      <c r="A169" s="24"/>
      <c r="B169" s="25" t="s">
        <v>0</v>
      </c>
      <c r="C169" s="25" t="s">
        <v>17</v>
      </c>
      <c r="D169" s="25" t="s">
        <v>13</v>
      </c>
      <c r="E169" s="25" t="s">
        <v>428</v>
      </c>
      <c r="F169" s="25" t="s">
        <v>1</v>
      </c>
      <c r="G169" s="25" t="s">
        <v>18</v>
      </c>
      <c r="H169" s="26"/>
      <c r="I169" s="41" t="s">
        <v>13</v>
      </c>
      <c r="J169" s="32" t="s">
        <v>2</v>
      </c>
      <c r="K169" s="32" t="s">
        <v>441</v>
      </c>
      <c r="L169" s="32" t="s">
        <v>464</v>
      </c>
      <c r="M169" s="32" t="s">
        <v>14</v>
      </c>
      <c r="N169" s="32" t="s">
        <v>433</v>
      </c>
      <c r="O169" s="33">
        <v>828.2</v>
      </c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>
        <v>35.799999999999997</v>
      </c>
      <c r="AB169" s="34"/>
      <c r="AC169" s="36">
        <v>864</v>
      </c>
      <c r="AD169" s="57">
        <v>802.4</v>
      </c>
      <c r="AE169" s="47">
        <f t="shared" si="3"/>
        <v>92.870370370370367</v>
      </c>
    </row>
    <row r="170" spans="1:31" s="27" customFormat="1">
      <c r="A170" s="24"/>
      <c r="B170" s="25" t="s">
        <v>0</v>
      </c>
      <c r="C170" s="25" t="s">
        <v>17</v>
      </c>
      <c r="D170" s="25" t="s">
        <v>13</v>
      </c>
      <c r="E170" s="25" t="s">
        <v>9</v>
      </c>
      <c r="F170" s="25" t="s">
        <v>1</v>
      </c>
      <c r="G170" s="25" t="s">
        <v>18</v>
      </c>
      <c r="H170" s="26"/>
      <c r="I170" s="41" t="s">
        <v>9</v>
      </c>
      <c r="J170" s="32" t="s">
        <v>2</v>
      </c>
      <c r="K170" s="32" t="s">
        <v>441</v>
      </c>
      <c r="L170" s="32" t="s">
        <v>464</v>
      </c>
      <c r="M170" s="32" t="s">
        <v>14</v>
      </c>
      <c r="N170" s="32" t="s">
        <v>10</v>
      </c>
      <c r="O170" s="33">
        <v>828.2</v>
      </c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>
        <v>35.799999999999997</v>
      </c>
      <c r="AB170" s="34"/>
      <c r="AC170" s="36">
        <v>864</v>
      </c>
      <c r="AD170" s="57">
        <v>802.4</v>
      </c>
      <c r="AE170" s="47">
        <f t="shared" si="3"/>
        <v>92.870370370370367</v>
      </c>
    </row>
    <row r="171" spans="1:31" s="27" customFormat="1" ht="25.5">
      <c r="A171" s="24"/>
      <c r="B171" s="25" t="s">
        <v>0</v>
      </c>
      <c r="C171" s="25" t="s">
        <v>17</v>
      </c>
      <c r="D171" s="25" t="s">
        <v>19</v>
      </c>
      <c r="E171" s="25" t="s">
        <v>428</v>
      </c>
      <c r="F171" s="25" t="s">
        <v>1</v>
      </c>
      <c r="G171" s="25" t="s">
        <v>18</v>
      </c>
      <c r="H171" s="26"/>
      <c r="I171" s="41" t="s">
        <v>19</v>
      </c>
      <c r="J171" s="32" t="s">
        <v>2</v>
      </c>
      <c r="K171" s="32" t="s">
        <v>441</v>
      </c>
      <c r="L171" s="32" t="s">
        <v>464</v>
      </c>
      <c r="M171" s="32" t="s">
        <v>20</v>
      </c>
      <c r="N171" s="32" t="s">
        <v>433</v>
      </c>
      <c r="O171" s="33">
        <v>617.29999999999995</v>
      </c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>
        <v>143.30000000000001</v>
      </c>
      <c r="AB171" s="34"/>
      <c r="AC171" s="36">
        <v>760.6</v>
      </c>
      <c r="AD171" s="57">
        <v>750.74</v>
      </c>
      <c r="AE171" s="47">
        <f t="shared" si="3"/>
        <v>98.70365500920326</v>
      </c>
    </row>
    <row r="172" spans="1:31" s="27" customFormat="1">
      <c r="A172" s="24"/>
      <c r="B172" s="25" t="s">
        <v>0</v>
      </c>
      <c r="C172" s="25" t="s">
        <v>17</v>
      </c>
      <c r="D172" s="25" t="s">
        <v>19</v>
      </c>
      <c r="E172" s="25" t="s">
        <v>9</v>
      </c>
      <c r="F172" s="25" t="s">
        <v>1</v>
      </c>
      <c r="G172" s="25" t="s">
        <v>18</v>
      </c>
      <c r="H172" s="26"/>
      <c r="I172" s="41" t="s">
        <v>9</v>
      </c>
      <c r="J172" s="32" t="s">
        <v>2</v>
      </c>
      <c r="K172" s="32" t="s">
        <v>441</v>
      </c>
      <c r="L172" s="32" t="s">
        <v>464</v>
      </c>
      <c r="M172" s="32" t="s">
        <v>20</v>
      </c>
      <c r="N172" s="32" t="s">
        <v>10</v>
      </c>
      <c r="O172" s="33">
        <v>617.29999999999995</v>
      </c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>
        <v>143.30000000000001</v>
      </c>
      <c r="AB172" s="34"/>
      <c r="AC172" s="36">
        <v>760.6</v>
      </c>
      <c r="AD172" s="57">
        <v>750.74</v>
      </c>
      <c r="AE172" s="47">
        <f t="shared" ref="AE172:AE235" si="4">AD172/AC172*100</f>
        <v>98.70365500920326</v>
      </c>
    </row>
    <row r="173" spans="1:31" s="23" customFormat="1">
      <c r="A173" s="17"/>
      <c r="B173" s="18" t="s">
        <v>0</v>
      </c>
      <c r="C173" s="18" t="s">
        <v>21</v>
      </c>
      <c r="D173" s="18" t="s">
        <v>428</v>
      </c>
      <c r="E173" s="18" t="s">
        <v>428</v>
      </c>
      <c r="F173" s="18" t="s">
        <v>1</v>
      </c>
      <c r="G173" s="18" t="s">
        <v>22</v>
      </c>
      <c r="H173" s="19"/>
      <c r="I173" s="40" t="s">
        <v>21</v>
      </c>
      <c r="J173" s="21" t="s">
        <v>2</v>
      </c>
      <c r="K173" s="21" t="s">
        <v>441</v>
      </c>
      <c r="L173" s="21" t="s">
        <v>452</v>
      </c>
      <c r="M173" s="21" t="s">
        <v>435</v>
      </c>
      <c r="N173" s="21" t="s">
        <v>433</v>
      </c>
      <c r="O173" s="22">
        <v>391.8</v>
      </c>
      <c r="P173" s="30"/>
      <c r="Q173" s="30"/>
      <c r="R173" s="30"/>
      <c r="S173" s="30"/>
      <c r="T173" s="30"/>
      <c r="U173" s="30"/>
      <c r="V173" s="30"/>
      <c r="W173" s="30">
        <v>38.1</v>
      </c>
      <c r="X173" s="30"/>
      <c r="Y173" s="30"/>
      <c r="Z173" s="30"/>
      <c r="AA173" s="30">
        <v>-24.9</v>
      </c>
      <c r="AB173" s="30"/>
      <c r="AC173" s="35">
        <v>405</v>
      </c>
      <c r="AD173" s="56">
        <v>343.4</v>
      </c>
      <c r="AE173" s="46">
        <f t="shared" si="4"/>
        <v>84.790123456790127</v>
      </c>
    </row>
    <row r="174" spans="1:31" s="27" customFormat="1" ht="25.5">
      <c r="A174" s="24"/>
      <c r="B174" s="25" t="s">
        <v>0</v>
      </c>
      <c r="C174" s="25" t="s">
        <v>21</v>
      </c>
      <c r="D174" s="25" t="s">
        <v>23</v>
      </c>
      <c r="E174" s="25" t="s">
        <v>428</v>
      </c>
      <c r="F174" s="25" t="s">
        <v>1</v>
      </c>
      <c r="G174" s="25" t="s">
        <v>22</v>
      </c>
      <c r="H174" s="26"/>
      <c r="I174" s="41" t="s">
        <v>23</v>
      </c>
      <c r="J174" s="32" t="s">
        <v>2</v>
      </c>
      <c r="K174" s="32" t="s">
        <v>441</v>
      </c>
      <c r="L174" s="32" t="s">
        <v>452</v>
      </c>
      <c r="M174" s="32" t="s">
        <v>24</v>
      </c>
      <c r="N174" s="32" t="s">
        <v>433</v>
      </c>
      <c r="O174" s="33">
        <v>391.8</v>
      </c>
      <c r="P174" s="34"/>
      <c r="Q174" s="34"/>
      <c r="R174" s="34"/>
      <c r="S174" s="34"/>
      <c r="T174" s="34"/>
      <c r="U174" s="34"/>
      <c r="V174" s="34"/>
      <c r="W174" s="34">
        <v>38.1</v>
      </c>
      <c r="X174" s="34"/>
      <c r="Y174" s="34"/>
      <c r="Z174" s="34"/>
      <c r="AA174" s="34">
        <v>-24.9</v>
      </c>
      <c r="AB174" s="34"/>
      <c r="AC174" s="36">
        <v>405</v>
      </c>
      <c r="AD174" s="57">
        <v>343.4</v>
      </c>
      <c r="AE174" s="47">
        <f t="shared" si="4"/>
        <v>84.790123456790127</v>
      </c>
    </row>
    <row r="175" spans="1:31" s="27" customFormat="1">
      <c r="A175" s="24"/>
      <c r="B175" s="25" t="s">
        <v>0</v>
      </c>
      <c r="C175" s="25" t="s">
        <v>21</v>
      </c>
      <c r="D175" s="25" t="s">
        <v>26</v>
      </c>
      <c r="E175" s="25" t="s">
        <v>428</v>
      </c>
      <c r="F175" s="25" t="s">
        <v>1</v>
      </c>
      <c r="G175" s="25" t="s">
        <v>22</v>
      </c>
      <c r="H175" s="26"/>
      <c r="I175" s="41" t="s">
        <v>26</v>
      </c>
      <c r="J175" s="32" t="s">
        <v>2</v>
      </c>
      <c r="K175" s="32" t="s">
        <v>441</v>
      </c>
      <c r="L175" s="32" t="s">
        <v>452</v>
      </c>
      <c r="M175" s="32" t="s">
        <v>27</v>
      </c>
      <c r="N175" s="32" t="s">
        <v>433</v>
      </c>
      <c r="O175" s="33">
        <v>391.8</v>
      </c>
      <c r="P175" s="34"/>
      <c r="Q175" s="34"/>
      <c r="R175" s="34"/>
      <c r="S175" s="34"/>
      <c r="T175" s="34"/>
      <c r="U175" s="34"/>
      <c r="V175" s="34"/>
      <c r="W175" s="34">
        <v>38.1</v>
      </c>
      <c r="X175" s="34"/>
      <c r="Y175" s="34"/>
      <c r="Z175" s="34"/>
      <c r="AA175" s="34">
        <v>-24.9</v>
      </c>
      <c r="AB175" s="34"/>
      <c r="AC175" s="36">
        <v>405</v>
      </c>
      <c r="AD175" s="57">
        <v>343.4</v>
      </c>
      <c r="AE175" s="47">
        <f t="shared" si="4"/>
        <v>84.790123456790127</v>
      </c>
    </row>
    <row r="176" spans="1:31" s="27" customFormat="1">
      <c r="A176" s="24"/>
      <c r="B176" s="25" t="s">
        <v>0</v>
      </c>
      <c r="C176" s="25" t="s">
        <v>21</v>
      </c>
      <c r="D176" s="25" t="s">
        <v>28</v>
      </c>
      <c r="E176" s="25" t="s">
        <v>428</v>
      </c>
      <c r="F176" s="25" t="s">
        <v>1</v>
      </c>
      <c r="G176" s="25" t="s">
        <v>22</v>
      </c>
      <c r="H176" s="26"/>
      <c r="I176" s="41" t="s">
        <v>28</v>
      </c>
      <c r="J176" s="32" t="s">
        <v>2</v>
      </c>
      <c r="K176" s="32" t="s">
        <v>441</v>
      </c>
      <c r="L176" s="32" t="s">
        <v>452</v>
      </c>
      <c r="M176" s="32" t="s">
        <v>29</v>
      </c>
      <c r="N176" s="32" t="s">
        <v>433</v>
      </c>
      <c r="O176" s="33">
        <v>124.1</v>
      </c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>
        <v>-24.9</v>
      </c>
      <c r="AB176" s="34"/>
      <c r="AC176" s="36">
        <v>99.2</v>
      </c>
      <c r="AD176" s="57">
        <v>86.53</v>
      </c>
      <c r="AE176" s="47">
        <f t="shared" si="4"/>
        <v>87.227822580645167</v>
      </c>
    </row>
    <row r="177" spans="1:31" s="27" customFormat="1">
      <c r="A177" s="24"/>
      <c r="B177" s="25" t="s">
        <v>0</v>
      </c>
      <c r="C177" s="25" t="s">
        <v>21</v>
      </c>
      <c r="D177" s="25" t="s">
        <v>28</v>
      </c>
      <c r="E177" s="25" t="s">
        <v>9</v>
      </c>
      <c r="F177" s="25" t="s">
        <v>1</v>
      </c>
      <c r="G177" s="25" t="s">
        <v>22</v>
      </c>
      <c r="H177" s="26"/>
      <c r="I177" s="41" t="s">
        <v>9</v>
      </c>
      <c r="J177" s="32" t="s">
        <v>2</v>
      </c>
      <c r="K177" s="32" t="s">
        <v>441</v>
      </c>
      <c r="L177" s="32" t="s">
        <v>452</v>
      </c>
      <c r="M177" s="32" t="s">
        <v>29</v>
      </c>
      <c r="N177" s="32" t="s">
        <v>10</v>
      </c>
      <c r="O177" s="33">
        <v>124.1</v>
      </c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>
        <v>-24.9</v>
      </c>
      <c r="AB177" s="34"/>
      <c r="AC177" s="36">
        <v>99.2</v>
      </c>
      <c r="AD177" s="57">
        <v>86.53</v>
      </c>
      <c r="AE177" s="47">
        <f t="shared" si="4"/>
        <v>87.227822580645167</v>
      </c>
    </row>
    <row r="178" spans="1:31" s="27" customFormat="1" ht="25.5">
      <c r="A178" s="24"/>
      <c r="B178" s="25" t="s">
        <v>0</v>
      </c>
      <c r="C178" s="25" t="s">
        <v>21</v>
      </c>
      <c r="D178" s="25" t="s">
        <v>30</v>
      </c>
      <c r="E178" s="25" t="s">
        <v>428</v>
      </c>
      <c r="F178" s="25" t="s">
        <v>1</v>
      </c>
      <c r="G178" s="25" t="s">
        <v>22</v>
      </c>
      <c r="H178" s="26"/>
      <c r="I178" s="41" t="s">
        <v>30</v>
      </c>
      <c r="J178" s="32" t="s">
        <v>2</v>
      </c>
      <c r="K178" s="32" t="s">
        <v>441</v>
      </c>
      <c r="L178" s="32" t="s">
        <v>452</v>
      </c>
      <c r="M178" s="32" t="s">
        <v>31</v>
      </c>
      <c r="N178" s="32" t="s">
        <v>433</v>
      </c>
      <c r="O178" s="33">
        <v>27.1</v>
      </c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6">
        <v>27.1</v>
      </c>
      <c r="AD178" s="57">
        <v>4.4800000000000004</v>
      </c>
      <c r="AE178" s="47">
        <f t="shared" si="4"/>
        <v>16.531365313653136</v>
      </c>
    </row>
    <row r="179" spans="1:31" s="27" customFormat="1">
      <c r="A179" s="24"/>
      <c r="B179" s="25" t="s">
        <v>0</v>
      </c>
      <c r="C179" s="25" t="s">
        <v>21</v>
      </c>
      <c r="D179" s="25" t="s">
        <v>30</v>
      </c>
      <c r="E179" s="25" t="s">
        <v>9</v>
      </c>
      <c r="F179" s="25" t="s">
        <v>1</v>
      </c>
      <c r="G179" s="25" t="s">
        <v>22</v>
      </c>
      <c r="H179" s="26"/>
      <c r="I179" s="41" t="s">
        <v>9</v>
      </c>
      <c r="J179" s="32" t="s">
        <v>2</v>
      </c>
      <c r="K179" s="32" t="s">
        <v>441</v>
      </c>
      <c r="L179" s="32" t="s">
        <v>452</v>
      </c>
      <c r="M179" s="32" t="s">
        <v>31</v>
      </c>
      <c r="N179" s="32" t="s">
        <v>10</v>
      </c>
      <c r="O179" s="33">
        <v>27.1</v>
      </c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6">
        <v>27.1</v>
      </c>
      <c r="AD179" s="57">
        <v>4.4800000000000004</v>
      </c>
      <c r="AE179" s="47">
        <f t="shared" si="4"/>
        <v>16.531365313653136</v>
      </c>
    </row>
    <row r="180" spans="1:31" s="27" customFormat="1" ht="38.25">
      <c r="A180" s="24"/>
      <c r="B180" s="25" t="s">
        <v>0</v>
      </c>
      <c r="C180" s="25" t="s">
        <v>21</v>
      </c>
      <c r="D180" s="25" t="s">
        <v>32</v>
      </c>
      <c r="E180" s="25" t="s">
        <v>428</v>
      </c>
      <c r="F180" s="25" t="s">
        <v>1</v>
      </c>
      <c r="G180" s="25" t="s">
        <v>22</v>
      </c>
      <c r="H180" s="26"/>
      <c r="I180" s="41" t="s">
        <v>32</v>
      </c>
      <c r="J180" s="32" t="s">
        <v>2</v>
      </c>
      <c r="K180" s="32" t="s">
        <v>441</v>
      </c>
      <c r="L180" s="32" t="s">
        <v>452</v>
      </c>
      <c r="M180" s="32" t="s">
        <v>33</v>
      </c>
      <c r="N180" s="32" t="s">
        <v>433</v>
      </c>
      <c r="O180" s="33">
        <v>240.6</v>
      </c>
      <c r="P180" s="34"/>
      <c r="Q180" s="34"/>
      <c r="R180" s="34"/>
      <c r="S180" s="34"/>
      <c r="T180" s="34"/>
      <c r="U180" s="34"/>
      <c r="V180" s="34"/>
      <c r="W180" s="34">
        <v>38.1</v>
      </c>
      <c r="X180" s="34"/>
      <c r="Y180" s="34"/>
      <c r="Z180" s="34"/>
      <c r="AA180" s="34"/>
      <c r="AB180" s="34"/>
      <c r="AC180" s="36">
        <v>278.7</v>
      </c>
      <c r="AD180" s="57">
        <v>252.39</v>
      </c>
      <c r="AE180" s="47">
        <f t="shared" si="4"/>
        <v>90.559741657696449</v>
      </c>
    </row>
    <row r="181" spans="1:31" s="27" customFormat="1">
      <c r="A181" s="24"/>
      <c r="B181" s="25" t="s">
        <v>0</v>
      </c>
      <c r="C181" s="25" t="s">
        <v>21</v>
      </c>
      <c r="D181" s="25" t="s">
        <v>32</v>
      </c>
      <c r="E181" s="25" t="s">
        <v>9</v>
      </c>
      <c r="F181" s="25" t="s">
        <v>1</v>
      </c>
      <c r="G181" s="25" t="s">
        <v>22</v>
      </c>
      <c r="H181" s="26"/>
      <c r="I181" s="41" t="s">
        <v>9</v>
      </c>
      <c r="J181" s="32" t="s">
        <v>2</v>
      </c>
      <c r="K181" s="32" t="s">
        <v>441</v>
      </c>
      <c r="L181" s="32" t="s">
        <v>452</v>
      </c>
      <c r="M181" s="32" t="s">
        <v>33</v>
      </c>
      <c r="N181" s="32" t="s">
        <v>10</v>
      </c>
      <c r="O181" s="33">
        <v>240.6</v>
      </c>
      <c r="P181" s="34"/>
      <c r="Q181" s="34"/>
      <c r="R181" s="34"/>
      <c r="S181" s="34"/>
      <c r="T181" s="34"/>
      <c r="U181" s="34"/>
      <c r="V181" s="34"/>
      <c r="W181" s="34">
        <v>38.1</v>
      </c>
      <c r="X181" s="34"/>
      <c r="Y181" s="34"/>
      <c r="Z181" s="34"/>
      <c r="AA181" s="34"/>
      <c r="AB181" s="34"/>
      <c r="AC181" s="36">
        <v>278.7</v>
      </c>
      <c r="AD181" s="57">
        <v>252.39</v>
      </c>
      <c r="AE181" s="47">
        <f t="shared" si="4"/>
        <v>90.559741657696449</v>
      </c>
    </row>
    <row r="182" spans="1:31" s="23" customFormat="1">
      <c r="A182" s="17"/>
      <c r="B182" s="18" t="s">
        <v>0</v>
      </c>
      <c r="C182" s="18" t="s">
        <v>587</v>
      </c>
      <c r="D182" s="18" t="s">
        <v>428</v>
      </c>
      <c r="E182" s="18" t="s">
        <v>428</v>
      </c>
      <c r="F182" s="18" t="s">
        <v>1</v>
      </c>
      <c r="G182" s="18" t="s">
        <v>588</v>
      </c>
      <c r="H182" s="19"/>
      <c r="I182" s="40" t="s">
        <v>587</v>
      </c>
      <c r="J182" s="21" t="s">
        <v>2</v>
      </c>
      <c r="K182" s="21" t="s">
        <v>589</v>
      </c>
      <c r="L182" s="21" t="s">
        <v>434</v>
      </c>
      <c r="M182" s="21" t="s">
        <v>435</v>
      </c>
      <c r="N182" s="21" t="s">
        <v>433</v>
      </c>
      <c r="O182" s="22">
        <v>648.70000000000005</v>
      </c>
      <c r="P182" s="30"/>
      <c r="Q182" s="30"/>
      <c r="R182" s="30">
        <v>524</v>
      </c>
      <c r="S182" s="30"/>
      <c r="T182" s="30"/>
      <c r="U182" s="30"/>
      <c r="V182" s="30"/>
      <c r="W182" s="30">
        <v>-38.1</v>
      </c>
      <c r="X182" s="30"/>
      <c r="Y182" s="30"/>
      <c r="Z182" s="30"/>
      <c r="AA182" s="30">
        <v>24.9</v>
      </c>
      <c r="AB182" s="30"/>
      <c r="AC182" s="35">
        <v>1159.5</v>
      </c>
      <c r="AD182" s="56">
        <v>1159.4000000000001</v>
      </c>
      <c r="AE182" s="46">
        <f t="shared" si="4"/>
        <v>99.991375592927994</v>
      </c>
    </row>
    <row r="183" spans="1:31" s="23" customFormat="1">
      <c r="A183" s="17"/>
      <c r="B183" s="18" t="s">
        <v>0</v>
      </c>
      <c r="C183" s="18" t="s">
        <v>34</v>
      </c>
      <c r="D183" s="18" t="s">
        <v>428</v>
      </c>
      <c r="E183" s="18" t="s">
        <v>428</v>
      </c>
      <c r="F183" s="18" t="s">
        <v>1</v>
      </c>
      <c r="G183" s="18" t="s">
        <v>35</v>
      </c>
      <c r="H183" s="19"/>
      <c r="I183" s="40" t="s">
        <v>34</v>
      </c>
      <c r="J183" s="21" t="s">
        <v>2</v>
      </c>
      <c r="K183" s="21" t="s">
        <v>589</v>
      </c>
      <c r="L183" s="21" t="s">
        <v>441</v>
      </c>
      <c r="M183" s="21" t="s">
        <v>435</v>
      </c>
      <c r="N183" s="21" t="s">
        <v>433</v>
      </c>
      <c r="O183" s="22">
        <v>0</v>
      </c>
      <c r="P183" s="30"/>
      <c r="Q183" s="30"/>
      <c r="R183" s="30">
        <v>524</v>
      </c>
      <c r="S183" s="30"/>
      <c r="T183" s="30"/>
      <c r="U183" s="30"/>
      <c r="V183" s="30"/>
      <c r="W183" s="30"/>
      <c r="X183" s="30"/>
      <c r="Y183" s="30"/>
      <c r="Z183" s="30"/>
      <c r="AA183" s="30">
        <v>24.9</v>
      </c>
      <c r="AB183" s="30"/>
      <c r="AC183" s="35">
        <v>548.9</v>
      </c>
      <c r="AD183" s="56">
        <v>548.79999999999995</v>
      </c>
      <c r="AE183" s="46">
        <f t="shared" si="4"/>
        <v>99.981781745308794</v>
      </c>
    </row>
    <row r="184" spans="1:31" s="27" customFormat="1">
      <c r="A184" s="24"/>
      <c r="B184" s="25" t="s">
        <v>0</v>
      </c>
      <c r="C184" s="25" t="s">
        <v>34</v>
      </c>
      <c r="D184" s="25" t="s">
        <v>36</v>
      </c>
      <c r="E184" s="25" t="s">
        <v>428</v>
      </c>
      <c r="F184" s="25" t="s">
        <v>1</v>
      </c>
      <c r="G184" s="25" t="s">
        <v>35</v>
      </c>
      <c r="H184" s="26"/>
      <c r="I184" s="41" t="s">
        <v>36</v>
      </c>
      <c r="J184" s="32" t="s">
        <v>2</v>
      </c>
      <c r="K184" s="32" t="s">
        <v>589</v>
      </c>
      <c r="L184" s="32" t="s">
        <v>441</v>
      </c>
      <c r="M184" s="32" t="s">
        <v>37</v>
      </c>
      <c r="N184" s="32" t="s">
        <v>433</v>
      </c>
      <c r="O184" s="33">
        <v>0</v>
      </c>
      <c r="P184" s="34"/>
      <c r="Q184" s="34"/>
      <c r="R184" s="34">
        <v>524</v>
      </c>
      <c r="S184" s="34"/>
      <c r="T184" s="34"/>
      <c r="U184" s="34"/>
      <c r="V184" s="34"/>
      <c r="W184" s="34"/>
      <c r="X184" s="34"/>
      <c r="Y184" s="34"/>
      <c r="Z184" s="34"/>
      <c r="AA184" s="34">
        <v>24.9</v>
      </c>
      <c r="AB184" s="34"/>
      <c r="AC184" s="36">
        <v>548.9</v>
      </c>
      <c r="AD184" s="57">
        <v>548.79999999999995</v>
      </c>
      <c r="AE184" s="47">
        <f t="shared" si="4"/>
        <v>99.981781745308794</v>
      </c>
    </row>
    <row r="185" spans="1:31" s="27" customFormat="1" ht="38.25">
      <c r="A185" s="24"/>
      <c r="B185" s="25" t="s">
        <v>0</v>
      </c>
      <c r="C185" s="25" t="s">
        <v>34</v>
      </c>
      <c r="D185" s="25" t="s">
        <v>38</v>
      </c>
      <c r="E185" s="25" t="s">
        <v>428</v>
      </c>
      <c r="F185" s="25" t="s">
        <v>1</v>
      </c>
      <c r="G185" s="25" t="s">
        <v>35</v>
      </c>
      <c r="H185" s="26"/>
      <c r="I185" s="41" t="s">
        <v>38</v>
      </c>
      <c r="J185" s="32" t="s">
        <v>2</v>
      </c>
      <c r="K185" s="32" t="s">
        <v>589</v>
      </c>
      <c r="L185" s="32" t="s">
        <v>441</v>
      </c>
      <c r="M185" s="32" t="s">
        <v>39</v>
      </c>
      <c r="N185" s="32" t="s">
        <v>433</v>
      </c>
      <c r="O185" s="33">
        <v>0</v>
      </c>
      <c r="P185" s="34"/>
      <c r="Q185" s="34"/>
      <c r="R185" s="34">
        <v>524</v>
      </c>
      <c r="S185" s="34"/>
      <c r="T185" s="34"/>
      <c r="U185" s="34"/>
      <c r="V185" s="34"/>
      <c r="W185" s="34"/>
      <c r="X185" s="34"/>
      <c r="Y185" s="34"/>
      <c r="Z185" s="34"/>
      <c r="AA185" s="34">
        <v>24.9</v>
      </c>
      <c r="AB185" s="34"/>
      <c r="AC185" s="36">
        <v>548.9</v>
      </c>
      <c r="AD185" s="57">
        <v>548.79999999999995</v>
      </c>
      <c r="AE185" s="47">
        <f t="shared" si="4"/>
        <v>99.981781745308794</v>
      </c>
    </row>
    <row r="186" spans="1:31" s="27" customFormat="1">
      <c r="A186" s="24"/>
      <c r="B186" s="25" t="s">
        <v>0</v>
      </c>
      <c r="C186" s="25" t="s">
        <v>34</v>
      </c>
      <c r="D186" s="25" t="s">
        <v>38</v>
      </c>
      <c r="E186" s="25" t="s">
        <v>593</v>
      </c>
      <c r="F186" s="25" t="s">
        <v>1</v>
      </c>
      <c r="G186" s="25" t="s">
        <v>35</v>
      </c>
      <c r="H186" s="26"/>
      <c r="I186" s="41" t="s">
        <v>593</v>
      </c>
      <c r="J186" s="32" t="s">
        <v>2</v>
      </c>
      <c r="K186" s="32" t="s">
        <v>589</v>
      </c>
      <c r="L186" s="32" t="s">
        <v>441</v>
      </c>
      <c r="M186" s="32" t="s">
        <v>39</v>
      </c>
      <c r="N186" s="32" t="s">
        <v>594</v>
      </c>
      <c r="O186" s="33">
        <v>0</v>
      </c>
      <c r="P186" s="34"/>
      <c r="Q186" s="34"/>
      <c r="R186" s="34">
        <v>524</v>
      </c>
      <c r="S186" s="34"/>
      <c r="T186" s="34"/>
      <c r="U186" s="34"/>
      <c r="V186" s="34"/>
      <c r="W186" s="34"/>
      <c r="X186" s="34"/>
      <c r="Y186" s="34"/>
      <c r="Z186" s="34"/>
      <c r="AA186" s="34">
        <v>24.9</v>
      </c>
      <c r="AB186" s="34"/>
      <c r="AC186" s="36">
        <v>548.9</v>
      </c>
      <c r="AD186" s="57">
        <v>548.79999999999995</v>
      </c>
      <c r="AE186" s="47">
        <f t="shared" si="4"/>
        <v>99.981781745308794</v>
      </c>
    </row>
    <row r="187" spans="1:31" s="23" customFormat="1">
      <c r="A187" s="17"/>
      <c r="B187" s="18" t="s">
        <v>0</v>
      </c>
      <c r="C187" s="18" t="s">
        <v>590</v>
      </c>
      <c r="D187" s="18" t="s">
        <v>428</v>
      </c>
      <c r="E187" s="18" t="s">
        <v>428</v>
      </c>
      <c r="F187" s="18" t="s">
        <v>1</v>
      </c>
      <c r="G187" s="18" t="s">
        <v>591</v>
      </c>
      <c r="H187" s="19"/>
      <c r="I187" s="40" t="s">
        <v>590</v>
      </c>
      <c r="J187" s="21" t="s">
        <v>2</v>
      </c>
      <c r="K187" s="21" t="s">
        <v>589</v>
      </c>
      <c r="L187" s="21" t="s">
        <v>592</v>
      </c>
      <c r="M187" s="21" t="s">
        <v>435</v>
      </c>
      <c r="N187" s="21" t="s">
        <v>433</v>
      </c>
      <c r="O187" s="22">
        <v>648.70000000000005</v>
      </c>
      <c r="P187" s="30"/>
      <c r="Q187" s="30"/>
      <c r="R187" s="30"/>
      <c r="S187" s="30"/>
      <c r="T187" s="30"/>
      <c r="U187" s="30"/>
      <c r="V187" s="30"/>
      <c r="W187" s="30">
        <v>-38.1</v>
      </c>
      <c r="X187" s="30"/>
      <c r="Y187" s="30"/>
      <c r="Z187" s="30"/>
      <c r="AA187" s="30"/>
      <c r="AB187" s="30"/>
      <c r="AC187" s="35">
        <v>610.6</v>
      </c>
      <c r="AD187" s="56">
        <v>610.6</v>
      </c>
      <c r="AE187" s="46">
        <f t="shared" si="4"/>
        <v>100</v>
      </c>
    </row>
    <row r="188" spans="1:31" s="27" customFormat="1">
      <c r="A188" s="24"/>
      <c r="B188" s="25" t="s">
        <v>0</v>
      </c>
      <c r="C188" s="25" t="s">
        <v>590</v>
      </c>
      <c r="D188" s="25" t="s">
        <v>576</v>
      </c>
      <c r="E188" s="25" t="s">
        <v>428</v>
      </c>
      <c r="F188" s="25" t="s">
        <v>1</v>
      </c>
      <c r="G188" s="25" t="s">
        <v>591</v>
      </c>
      <c r="H188" s="26"/>
      <c r="I188" s="41" t="s">
        <v>576</v>
      </c>
      <c r="J188" s="32" t="s">
        <v>2</v>
      </c>
      <c r="K188" s="32" t="s">
        <v>589</v>
      </c>
      <c r="L188" s="32" t="s">
        <v>592</v>
      </c>
      <c r="M188" s="32" t="s">
        <v>577</v>
      </c>
      <c r="N188" s="32" t="s">
        <v>433</v>
      </c>
      <c r="O188" s="33">
        <v>648.70000000000005</v>
      </c>
      <c r="P188" s="34"/>
      <c r="Q188" s="34"/>
      <c r="R188" s="34"/>
      <c r="S188" s="34"/>
      <c r="T188" s="34"/>
      <c r="U188" s="34"/>
      <c r="V188" s="34"/>
      <c r="W188" s="34">
        <v>-38.1</v>
      </c>
      <c r="X188" s="34"/>
      <c r="Y188" s="34"/>
      <c r="Z188" s="34"/>
      <c r="AA188" s="34"/>
      <c r="AB188" s="34"/>
      <c r="AC188" s="36">
        <v>610.6</v>
      </c>
      <c r="AD188" s="57">
        <v>610.6</v>
      </c>
      <c r="AE188" s="47">
        <f t="shared" si="4"/>
        <v>100</v>
      </c>
    </row>
    <row r="189" spans="1:31" s="27" customFormat="1" ht="25.5">
      <c r="A189" s="24"/>
      <c r="B189" s="25" t="s">
        <v>0</v>
      </c>
      <c r="C189" s="25" t="s">
        <v>590</v>
      </c>
      <c r="D189" s="25" t="s">
        <v>40</v>
      </c>
      <c r="E189" s="25" t="s">
        <v>428</v>
      </c>
      <c r="F189" s="25" t="s">
        <v>1</v>
      </c>
      <c r="G189" s="25" t="s">
        <v>591</v>
      </c>
      <c r="H189" s="26"/>
      <c r="I189" s="41" t="s">
        <v>40</v>
      </c>
      <c r="J189" s="32" t="s">
        <v>2</v>
      </c>
      <c r="K189" s="32" t="s">
        <v>589</v>
      </c>
      <c r="L189" s="32" t="s">
        <v>592</v>
      </c>
      <c r="M189" s="32" t="s">
        <v>41</v>
      </c>
      <c r="N189" s="32" t="s">
        <v>433</v>
      </c>
      <c r="O189" s="33">
        <v>648.70000000000005</v>
      </c>
      <c r="P189" s="34"/>
      <c r="Q189" s="34"/>
      <c r="R189" s="34"/>
      <c r="S189" s="34"/>
      <c r="T189" s="34"/>
      <c r="U189" s="34"/>
      <c r="V189" s="34"/>
      <c r="W189" s="34">
        <v>-38.1</v>
      </c>
      <c r="X189" s="34"/>
      <c r="Y189" s="34"/>
      <c r="Z189" s="34"/>
      <c r="AA189" s="34"/>
      <c r="AB189" s="34"/>
      <c r="AC189" s="36">
        <v>610.6</v>
      </c>
      <c r="AD189" s="57">
        <v>610.6</v>
      </c>
      <c r="AE189" s="47">
        <f t="shared" si="4"/>
        <v>100</v>
      </c>
    </row>
    <row r="190" spans="1:31" s="27" customFormat="1" ht="25.5">
      <c r="A190" s="24"/>
      <c r="B190" s="25" t="s">
        <v>0</v>
      </c>
      <c r="C190" s="25" t="s">
        <v>590</v>
      </c>
      <c r="D190" s="25" t="s">
        <v>42</v>
      </c>
      <c r="E190" s="25" t="s">
        <v>428</v>
      </c>
      <c r="F190" s="25" t="s">
        <v>1</v>
      </c>
      <c r="G190" s="25" t="s">
        <v>591</v>
      </c>
      <c r="H190" s="26"/>
      <c r="I190" s="41" t="s">
        <v>42</v>
      </c>
      <c r="J190" s="32" t="s">
        <v>2</v>
      </c>
      <c r="K190" s="32" t="s">
        <v>589</v>
      </c>
      <c r="L190" s="32" t="s">
        <v>592</v>
      </c>
      <c r="M190" s="32" t="s">
        <v>43</v>
      </c>
      <c r="N190" s="32" t="s">
        <v>433</v>
      </c>
      <c r="O190" s="33">
        <v>15</v>
      </c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6">
        <v>15</v>
      </c>
      <c r="AD190" s="57">
        <v>15</v>
      </c>
      <c r="AE190" s="47">
        <f t="shared" si="4"/>
        <v>100</v>
      </c>
    </row>
    <row r="191" spans="1:31" s="27" customFormat="1">
      <c r="A191" s="24"/>
      <c r="B191" s="25" t="s">
        <v>0</v>
      </c>
      <c r="C191" s="25" t="s">
        <v>590</v>
      </c>
      <c r="D191" s="25" t="s">
        <v>42</v>
      </c>
      <c r="E191" s="25" t="s">
        <v>593</v>
      </c>
      <c r="F191" s="25" t="s">
        <v>1</v>
      </c>
      <c r="G191" s="25" t="s">
        <v>591</v>
      </c>
      <c r="H191" s="26"/>
      <c r="I191" s="41" t="s">
        <v>593</v>
      </c>
      <c r="J191" s="32" t="s">
        <v>2</v>
      </c>
      <c r="K191" s="32" t="s">
        <v>589</v>
      </c>
      <c r="L191" s="32" t="s">
        <v>592</v>
      </c>
      <c r="M191" s="32" t="s">
        <v>43</v>
      </c>
      <c r="N191" s="32" t="s">
        <v>594</v>
      </c>
      <c r="O191" s="33">
        <v>15</v>
      </c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6">
        <v>15</v>
      </c>
      <c r="AD191" s="57">
        <v>15</v>
      </c>
      <c r="AE191" s="47">
        <f t="shared" si="4"/>
        <v>100</v>
      </c>
    </row>
    <row r="192" spans="1:31" s="27" customFormat="1" ht="25.5">
      <c r="A192" s="24"/>
      <c r="B192" s="25" t="s">
        <v>0</v>
      </c>
      <c r="C192" s="25" t="s">
        <v>590</v>
      </c>
      <c r="D192" s="25" t="s">
        <v>44</v>
      </c>
      <c r="E192" s="25" t="s">
        <v>428</v>
      </c>
      <c r="F192" s="25" t="s">
        <v>1</v>
      </c>
      <c r="G192" s="25" t="s">
        <v>591</v>
      </c>
      <c r="H192" s="26"/>
      <c r="I192" s="41" t="s">
        <v>44</v>
      </c>
      <c r="J192" s="32" t="s">
        <v>2</v>
      </c>
      <c r="K192" s="32" t="s">
        <v>589</v>
      </c>
      <c r="L192" s="32" t="s">
        <v>592</v>
      </c>
      <c r="M192" s="32" t="s">
        <v>45</v>
      </c>
      <c r="N192" s="32" t="s">
        <v>433</v>
      </c>
      <c r="O192" s="33">
        <v>10</v>
      </c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6">
        <v>10</v>
      </c>
      <c r="AD192" s="57">
        <v>10</v>
      </c>
      <c r="AE192" s="47">
        <f t="shared" si="4"/>
        <v>100</v>
      </c>
    </row>
    <row r="193" spans="1:32" s="27" customFormat="1">
      <c r="A193" s="24"/>
      <c r="B193" s="25" t="s">
        <v>0</v>
      </c>
      <c r="C193" s="25" t="s">
        <v>590</v>
      </c>
      <c r="D193" s="25" t="s">
        <v>44</v>
      </c>
      <c r="E193" s="25" t="s">
        <v>593</v>
      </c>
      <c r="F193" s="25" t="s">
        <v>1</v>
      </c>
      <c r="G193" s="25" t="s">
        <v>591</v>
      </c>
      <c r="H193" s="26"/>
      <c r="I193" s="41" t="s">
        <v>593</v>
      </c>
      <c r="J193" s="32" t="s">
        <v>2</v>
      </c>
      <c r="K193" s="32" t="s">
        <v>589</v>
      </c>
      <c r="L193" s="32" t="s">
        <v>592</v>
      </c>
      <c r="M193" s="32" t="s">
        <v>45</v>
      </c>
      <c r="N193" s="32" t="s">
        <v>594</v>
      </c>
      <c r="O193" s="33">
        <v>10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6">
        <v>10</v>
      </c>
      <c r="AD193" s="57">
        <v>10</v>
      </c>
      <c r="AE193" s="47">
        <f t="shared" si="4"/>
        <v>100</v>
      </c>
    </row>
    <row r="194" spans="1:32" s="27" customFormat="1" ht="25.5">
      <c r="A194" s="24"/>
      <c r="B194" s="25" t="s">
        <v>0</v>
      </c>
      <c r="C194" s="25" t="s">
        <v>590</v>
      </c>
      <c r="D194" s="25" t="s">
        <v>46</v>
      </c>
      <c r="E194" s="25" t="s">
        <v>428</v>
      </c>
      <c r="F194" s="25" t="s">
        <v>1</v>
      </c>
      <c r="G194" s="25" t="s">
        <v>591</v>
      </c>
      <c r="H194" s="26"/>
      <c r="I194" s="41" t="s">
        <v>46</v>
      </c>
      <c r="J194" s="32" t="s">
        <v>2</v>
      </c>
      <c r="K194" s="32" t="s">
        <v>589</v>
      </c>
      <c r="L194" s="32" t="s">
        <v>592</v>
      </c>
      <c r="M194" s="32" t="s">
        <v>47</v>
      </c>
      <c r="N194" s="32" t="s">
        <v>433</v>
      </c>
      <c r="O194" s="33">
        <v>623.70000000000005</v>
      </c>
      <c r="P194" s="34"/>
      <c r="Q194" s="34"/>
      <c r="R194" s="34"/>
      <c r="S194" s="34"/>
      <c r="T194" s="34"/>
      <c r="U194" s="34"/>
      <c r="V194" s="34"/>
      <c r="W194" s="34">
        <v>-38.1</v>
      </c>
      <c r="X194" s="34"/>
      <c r="Y194" s="34"/>
      <c r="Z194" s="34"/>
      <c r="AA194" s="34"/>
      <c r="AB194" s="34"/>
      <c r="AC194" s="36">
        <v>585.6</v>
      </c>
      <c r="AD194" s="57">
        <v>585.6</v>
      </c>
      <c r="AE194" s="47">
        <f t="shared" si="4"/>
        <v>100</v>
      </c>
    </row>
    <row r="195" spans="1:32" s="27" customFormat="1">
      <c r="A195" s="24"/>
      <c r="B195" s="25" t="s">
        <v>0</v>
      </c>
      <c r="C195" s="25" t="s">
        <v>590</v>
      </c>
      <c r="D195" s="25" t="s">
        <v>46</v>
      </c>
      <c r="E195" s="25" t="s">
        <v>593</v>
      </c>
      <c r="F195" s="25" t="s">
        <v>1</v>
      </c>
      <c r="G195" s="25" t="s">
        <v>591</v>
      </c>
      <c r="H195" s="26"/>
      <c r="I195" s="41" t="s">
        <v>593</v>
      </c>
      <c r="J195" s="32" t="s">
        <v>2</v>
      </c>
      <c r="K195" s="32" t="s">
        <v>589</v>
      </c>
      <c r="L195" s="32" t="s">
        <v>592</v>
      </c>
      <c r="M195" s="32" t="s">
        <v>47</v>
      </c>
      <c r="N195" s="32" t="s">
        <v>594</v>
      </c>
      <c r="O195" s="33">
        <v>623.70000000000005</v>
      </c>
      <c r="P195" s="34"/>
      <c r="Q195" s="34"/>
      <c r="R195" s="34"/>
      <c r="S195" s="34"/>
      <c r="T195" s="34"/>
      <c r="U195" s="34"/>
      <c r="V195" s="34"/>
      <c r="W195" s="34">
        <v>-38.1</v>
      </c>
      <c r="X195" s="34"/>
      <c r="Y195" s="34"/>
      <c r="Z195" s="34"/>
      <c r="AA195" s="34"/>
      <c r="AB195" s="34"/>
      <c r="AC195" s="36">
        <v>585.6</v>
      </c>
      <c r="AD195" s="57">
        <v>585.6</v>
      </c>
      <c r="AE195" s="47">
        <f t="shared" si="4"/>
        <v>100</v>
      </c>
    </row>
    <row r="196" spans="1:32" s="23" customFormat="1" ht="25.5">
      <c r="A196" s="17"/>
      <c r="B196" s="18" t="s">
        <v>48</v>
      </c>
      <c r="C196" s="18" t="s">
        <v>430</v>
      </c>
      <c r="D196" s="18" t="s">
        <v>428</v>
      </c>
      <c r="E196" s="18" t="s">
        <v>428</v>
      </c>
      <c r="F196" s="18" t="s">
        <v>49</v>
      </c>
      <c r="G196" s="18" t="s">
        <v>432</v>
      </c>
      <c r="H196" s="19"/>
      <c r="I196" s="40" t="s">
        <v>48</v>
      </c>
      <c r="J196" s="21" t="s">
        <v>50</v>
      </c>
      <c r="K196" s="21" t="s">
        <v>434</v>
      </c>
      <c r="L196" s="21" t="s">
        <v>434</v>
      </c>
      <c r="M196" s="21" t="s">
        <v>435</v>
      </c>
      <c r="N196" s="21" t="s">
        <v>433</v>
      </c>
      <c r="O196" s="22">
        <v>515357.7</v>
      </c>
      <c r="P196" s="30"/>
      <c r="Q196" s="30"/>
      <c r="R196" s="30">
        <v>332993.3</v>
      </c>
      <c r="S196" s="30"/>
      <c r="T196" s="30"/>
      <c r="U196" s="30"/>
      <c r="V196" s="30"/>
      <c r="W196" s="30">
        <v>27741.8</v>
      </c>
      <c r="X196" s="30"/>
      <c r="Y196" s="30"/>
      <c r="Z196" s="30"/>
      <c r="AA196" s="30">
        <v>39048.699999999997</v>
      </c>
      <c r="AB196" s="30">
        <v>-4982.5</v>
      </c>
      <c r="AC196" s="35">
        <v>910159</v>
      </c>
      <c r="AD196" s="56">
        <v>887157.71</v>
      </c>
      <c r="AE196" s="46">
        <f t="shared" si="4"/>
        <v>97.472827275234323</v>
      </c>
    </row>
    <row r="197" spans="1:32" s="23" customFormat="1">
      <c r="A197" s="17"/>
      <c r="B197" s="18" t="s">
        <v>48</v>
      </c>
      <c r="C197" s="18" t="s">
        <v>439</v>
      </c>
      <c r="D197" s="18" t="s">
        <v>428</v>
      </c>
      <c r="E197" s="18" t="s">
        <v>428</v>
      </c>
      <c r="F197" s="18" t="s">
        <v>49</v>
      </c>
      <c r="G197" s="18" t="s">
        <v>440</v>
      </c>
      <c r="H197" s="19"/>
      <c r="I197" s="40" t="s">
        <v>439</v>
      </c>
      <c r="J197" s="21" t="s">
        <v>50</v>
      </c>
      <c r="K197" s="21" t="s">
        <v>441</v>
      </c>
      <c r="L197" s="21" t="s">
        <v>434</v>
      </c>
      <c r="M197" s="21" t="s">
        <v>435</v>
      </c>
      <c r="N197" s="21" t="s">
        <v>433</v>
      </c>
      <c r="O197" s="22">
        <v>81639.7</v>
      </c>
      <c r="P197" s="30"/>
      <c r="Q197" s="30"/>
      <c r="R197" s="30">
        <v>2186</v>
      </c>
      <c r="S197" s="30"/>
      <c r="T197" s="30"/>
      <c r="U197" s="30"/>
      <c r="V197" s="30"/>
      <c r="W197" s="30">
        <v>7286.3</v>
      </c>
      <c r="X197" s="30"/>
      <c r="Y197" s="30"/>
      <c r="Z197" s="30"/>
      <c r="AA197" s="30">
        <v>1677.9</v>
      </c>
      <c r="AB197" s="30">
        <v>-1332.8</v>
      </c>
      <c r="AC197" s="35">
        <v>91457.1</v>
      </c>
      <c r="AD197" s="56">
        <v>89892.49</v>
      </c>
      <c r="AE197" s="46">
        <f t="shared" si="4"/>
        <v>98.289241622574949</v>
      </c>
    </row>
    <row r="198" spans="1:32" s="23" customFormat="1" ht="38.25">
      <c r="A198" s="17"/>
      <c r="B198" s="18" t="s">
        <v>48</v>
      </c>
      <c r="C198" s="18" t="s">
        <v>51</v>
      </c>
      <c r="D198" s="18" t="s">
        <v>428</v>
      </c>
      <c r="E198" s="18" t="s">
        <v>428</v>
      </c>
      <c r="F198" s="18" t="s">
        <v>49</v>
      </c>
      <c r="G198" s="18" t="s">
        <v>52</v>
      </c>
      <c r="H198" s="19"/>
      <c r="I198" s="40" t="s">
        <v>51</v>
      </c>
      <c r="J198" s="21" t="s">
        <v>50</v>
      </c>
      <c r="K198" s="21" t="s">
        <v>441</v>
      </c>
      <c r="L198" s="21" t="s">
        <v>601</v>
      </c>
      <c r="M198" s="21" t="s">
        <v>435</v>
      </c>
      <c r="N198" s="21" t="s">
        <v>433</v>
      </c>
      <c r="O198" s="22">
        <v>43892.3</v>
      </c>
      <c r="P198" s="30"/>
      <c r="Q198" s="30"/>
      <c r="R198" s="30">
        <v>81</v>
      </c>
      <c r="S198" s="30"/>
      <c r="T198" s="30"/>
      <c r="U198" s="30"/>
      <c r="V198" s="30"/>
      <c r="W198" s="30"/>
      <c r="X198" s="30"/>
      <c r="Y198" s="30"/>
      <c r="Z198" s="30"/>
      <c r="AA198" s="30">
        <v>1501.1</v>
      </c>
      <c r="AB198" s="30">
        <v>-64.099999999999994</v>
      </c>
      <c r="AC198" s="35">
        <v>45410.3</v>
      </c>
      <c r="AD198" s="56">
        <v>45203.8</v>
      </c>
      <c r="AE198" s="46">
        <f t="shared" si="4"/>
        <v>99.545257353507907</v>
      </c>
      <c r="AF198" s="49"/>
    </row>
    <row r="199" spans="1:32" s="27" customFormat="1" ht="25.5">
      <c r="A199" s="24"/>
      <c r="B199" s="25" t="s">
        <v>48</v>
      </c>
      <c r="C199" s="25" t="s">
        <v>51</v>
      </c>
      <c r="D199" s="25" t="s">
        <v>5</v>
      </c>
      <c r="E199" s="25" t="s">
        <v>428</v>
      </c>
      <c r="F199" s="25" t="s">
        <v>49</v>
      </c>
      <c r="G199" s="25" t="s">
        <v>52</v>
      </c>
      <c r="H199" s="26"/>
      <c r="I199" s="41" t="s">
        <v>5</v>
      </c>
      <c r="J199" s="32" t="s">
        <v>50</v>
      </c>
      <c r="K199" s="32" t="s">
        <v>441</v>
      </c>
      <c r="L199" s="32" t="s">
        <v>601</v>
      </c>
      <c r="M199" s="32" t="s">
        <v>6</v>
      </c>
      <c r="N199" s="32" t="s">
        <v>433</v>
      </c>
      <c r="O199" s="33">
        <v>41583.300000000003</v>
      </c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>
        <v>1420</v>
      </c>
      <c r="AB199" s="34"/>
      <c r="AC199" s="36">
        <v>43003.3</v>
      </c>
      <c r="AD199" s="57">
        <v>42847.86</v>
      </c>
      <c r="AE199" s="47">
        <f t="shared" si="4"/>
        <v>99.638539367908976</v>
      </c>
    </row>
    <row r="200" spans="1:32" s="27" customFormat="1">
      <c r="A200" s="24"/>
      <c r="B200" s="25" t="s">
        <v>48</v>
      </c>
      <c r="C200" s="25" t="s">
        <v>51</v>
      </c>
      <c r="D200" s="25" t="s">
        <v>13</v>
      </c>
      <c r="E200" s="25" t="s">
        <v>428</v>
      </c>
      <c r="F200" s="25" t="s">
        <v>49</v>
      </c>
      <c r="G200" s="25" t="s">
        <v>52</v>
      </c>
      <c r="H200" s="26"/>
      <c r="I200" s="41" t="s">
        <v>13</v>
      </c>
      <c r="J200" s="32" t="s">
        <v>50</v>
      </c>
      <c r="K200" s="32" t="s">
        <v>441</v>
      </c>
      <c r="L200" s="32" t="s">
        <v>601</v>
      </c>
      <c r="M200" s="32" t="s">
        <v>14</v>
      </c>
      <c r="N200" s="32" t="s">
        <v>433</v>
      </c>
      <c r="O200" s="33">
        <v>40610.400000000001</v>
      </c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>
        <v>1302</v>
      </c>
      <c r="AB200" s="34"/>
      <c r="AC200" s="36">
        <v>41912.400000000001</v>
      </c>
      <c r="AD200" s="57">
        <v>41792.449999999997</v>
      </c>
      <c r="AE200" s="47">
        <f t="shared" si="4"/>
        <v>99.713807846842457</v>
      </c>
    </row>
    <row r="201" spans="1:32" s="27" customFormat="1" ht="38.25">
      <c r="A201" s="24"/>
      <c r="B201" s="25" t="s">
        <v>48</v>
      </c>
      <c r="C201" s="25" t="s">
        <v>51</v>
      </c>
      <c r="D201" s="25" t="s">
        <v>13</v>
      </c>
      <c r="E201" s="25" t="s">
        <v>53</v>
      </c>
      <c r="F201" s="25" t="s">
        <v>49</v>
      </c>
      <c r="G201" s="25" t="s">
        <v>52</v>
      </c>
      <c r="H201" s="26"/>
      <c r="I201" s="41" t="s">
        <v>53</v>
      </c>
      <c r="J201" s="32" t="s">
        <v>50</v>
      </c>
      <c r="K201" s="32" t="s">
        <v>441</v>
      </c>
      <c r="L201" s="32" t="s">
        <v>601</v>
      </c>
      <c r="M201" s="32" t="s">
        <v>14</v>
      </c>
      <c r="N201" s="32" t="s">
        <v>438</v>
      </c>
      <c r="O201" s="33">
        <v>40610.400000000001</v>
      </c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>
        <v>1302</v>
      </c>
      <c r="AB201" s="34"/>
      <c r="AC201" s="36">
        <v>41912.400000000001</v>
      </c>
      <c r="AD201" s="57">
        <v>41792.449999999997</v>
      </c>
      <c r="AE201" s="47">
        <f t="shared" si="4"/>
        <v>99.713807846842457</v>
      </c>
    </row>
    <row r="202" spans="1:32" s="27" customFormat="1" ht="25.5">
      <c r="A202" s="24"/>
      <c r="B202" s="25" t="s">
        <v>48</v>
      </c>
      <c r="C202" s="25" t="s">
        <v>51</v>
      </c>
      <c r="D202" s="25" t="s">
        <v>54</v>
      </c>
      <c r="E202" s="25" t="s">
        <v>428</v>
      </c>
      <c r="F202" s="25" t="s">
        <v>49</v>
      </c>
      <c r="G202" s="25" t="s">
        <v>52</v>
      </c>
      <c r="H202" s="26"/>
      <c r="I202" s="41" t="s">
        <v>54</v>
      </c>
      <c r="J202" s="32" t="s">
        <v>50</v>
      </c>
      <c r="K202" s="32" t="s">
        <v>441</v>
      </c>
      <c r="L202" s="32" t="s">
        <v>601</v>
      </c>
      <c r="M202" s="32" t="s">
        <v>55</v>
      </c>
      <c r="N202" s="32" t="s">
        <v>433</v>
      </c>
      <c r="O202" s="33">
        <v>972.9</v>
      </c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>
        <v>118</v>
      </c>
      <c r="AB202" s="34"/>
      <c r="AC202" s="36">
        <v>1090.9000000000001</v>
      </c>
      <c r="AD202" s="57">
        <v>1055.4100000000001</v>
      </c>
      <c r="AE202" s="47">
        <f t="shared" si="4"/>
        <v>96.7467228893574</v>
      </c>
    </row>
    <row r="203" spans="1:32" s="27" customFormat="1" ht="38.25">
      <c r="A203" s="24"/>
      <c r="B203" s="25" t="s">
        <v>48</v>
      </c>
      <c r="C203" s="25" t="s">
        <v>51</v>
      </c>
      <c r="D203" s="25" t="s">
        <v>54</v>
      </c>
      <c r="E203" s="25" t="s">
        <v>53</v>
      </c>
      <c r="F203" s="25" t="s">
        <v>49</v>
      </c>
      <c r="G203" s="25" t="s">
        <v>52</v>
      </c>
      <c r="H203" s="26"/>
      <c r="I203" s="41" t="s">
        <v>53</v>
      </c>
      <c r="J203" s="32" t="s">
        <v>50</v>
      </c>
      <c r="K203" s="32" t="s">
        <v>441</v>
      </c>
      <c r="L203" s="32" t="s">
        <v>601</v>
      </c>
      <c r="M203" s="32" t="s">
        <v>55</v>
      </c>
      <c r="N203" s="32" t="s">
        <v>438</v>
      </c>
      <c r="O203" s="33">
        <v>972.9</v>
      </c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>
        <v>118</v>
      </c>
      <c r="AB203" s="34"/>
      <c r="AC203" s="36">
        <v>1090.9000000000001</v>
      </c>
      <c r="AD203" s="57">
        <v>1055.4100000000001</v>
      </c>
      <c r="AE203" s="47">
        <f t="shared" si="4"/>
        <v>96.7467228893574</v>
      </c>
    </row>
    <row r="204" spans="1:32" s="27" customFormat="1">
      <c r="A204" s="24"/>
      <c r="B204" s="25" t="s">
        <v>48</v>
      </c>
      <c r="C204" s="25" t="s">
        <v>51</v>
      </c>
      <c r="D204" s="25" t="s">
        <v>487</v>
      </c>
      <c r="E204" s="25" t="s">
        <v>428</v>
      </c>
      <c r="F204" s="25" t="s">
        <v>49</v>
      </c>
      <c r="G204" s="25" t="s">
        <v>52</v>
      </c>
      <c r="H204" s="26"/>
      <c r="I204" s="41" t="s">
        <v>487</v>
      </c>
      <c r="J204" s="32" t="s">
        <v>50</v>
      </c>
      <c r="K204" s="32" t="s">
        <v>441</v>
      </c>
      <c r="L204" s="32" t="s">
        <v>601</v>
      </c>
      <c r="M204" s="32" t="s">
        <v>488</v>
      </c>
      <c r="N204" s="32" t="s">
        <v>433</v>
      </c>
      <c r="O204" s="33">
        <v>2309</v>
      </c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>
        <v>61.1</v>
      </c>
      <c r="AB204" s="34">
        <v>-64.099999999999994</v>
      </c>
      <c r="AC204" s="36">
        <v>2306</v>
      </c>
      <c r="AD204" s="57">
        <v>2254.94</v>
      </c>
      <c r="AE204" s="47">
        <f t="shared" si="4"/>
        <v>97.785776235906326</v>
      </c>
    </row>
    <row r="205" spans="1:32" s="27" customFormat="1" ht="25.5">
      <c r="A205" s="24"/>
      <c r="B205" s="25" t="s">
        <v>48</v>
      </c>
      <c r="C205" s="25" t="s">
        <v>51</v>
      </c>
      <c r="D205" s="25" t="s">
        <v>543</v>
      </c>
      <c r="E205" s="25" t="s">
        <v>428</v>
      </c>
      <c r="F205" s="25" t="s">
        <v>49</v>
      </c>
      <c r="G205" s="25" t="s">
        <v>52</v>
      </c>
      <c r="H205" s="26"/>
      <c r="I205" s="41" t="s">
        <v>543</v>
      </c>
      <c r="J205" s="32" t="s">
        <v>50</v>
      </c>
      <c r="K205" s="32" t="s">
        <v>441</v>
      </c>
      <c r="L205" s="32" t="s">
        <v>601</v>
      </c>
      <c r="M205" s="32" t="s">
        <v>544</v>
      </c>
      <c r="N205" s="32" t="s">
        <v>433</v>
      </c>
      <c r="O205" s="33">
        <v>2309</v>
      </c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>
        <v>61.1</v>
      </c>
      <c r="AB205" s="34">
        <v>-64.099999999999994</v>
      </c>
      <c r="AC205" s="36">
        <v>2306</v>
      </c>
      <c r="AD205" s="57">
        <v>2254.94</v>
      </c>
      <c r="AE205" s="47">
        <f t="shared" si="4"/>
        <v>97.785776235906326</v>
      </c>
    </row>
    <row r="206" spans="1:32" s="27" customFormat="1" ht="51">
      <c r="A206" s="24"/>
      <c r="B206" s="25" t="s">
        <v>48</v>
      </c>
      <c r="C206" s="25" t="s">
        <v>51</v>
      </c>
      <c r="D206" s="25" t="s">
        <v>56</v>
      </c>
      <c r="E206" s="25" t="s">
        <v>428</v>
      </c>
      <c r="F206" s="25" t="s">
        <v>49</v>
      </c>
      <c r="G206" s="25" t="s">
        <v>52</v>
      </c>
      <c r="H206" s="26"/>
      <c r="I206" s="41" t="s">
        <v>56</v>
      </c>
      <c r="J206" s="32" t="s">
        <v>50</v>
      </c>
      <c r="K206" s="32" t="s">
        <v>441</v>
      </c>
      <c r="L206" s="32" t="s">
        <v>601</v>
      </c>
      <c r="M206" s="32" t="s">
        <v>57</v>
      </c>
      <c r="N206" s="32" t="s">
        <v>433</v>
      </c>
      <c r="O206" s="33">
        <v>716</v>
      </c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>
        <v>34.4</v>
      </c>
      <c r="AB206" s="34">
        <v>-9.4</v>
      </c>
      <c r="AC206" s="36">
        <v>741</v>
      </c>
      <c r="AD206" s="57">
        <v>733.74</v>
      </c>
      <c r="AE206" s="47">
        <f t="shared" si="4"/>
        <v>99.020242914979761</v>
      </c>
    </row>
    <row r="207" spans="1:32" s="27" customFormat="1" ht="38.25">
      <c r="A207" s="24"/>
      <c r="B207" s="25" t="s">
        <v>48</v>
      </c>
      <c r="C207" s="25" t="s">
        <v>51</v>
      </c>
      <c r="D207" s="25" t="s">
        <v>56</v>
      </c>
      <c r="E207" s="25" t="s">
        <v>53</v>
      </c>
      <c r="F207" s="25" t="s">
        <v>49</v>
      </c>
      <c r="G207" s="25" t="s">
        <v>52</v>
      </c>
      <c r="H207" s="26"/>
      <c r="I207" s="41" t="s">
        <v>53</v>
      </c>
      <c r="J207" s="32" t="s">
        <v>50</v>
      </c>
      <c r="K207" s="32" t="s">
        <v>441</v>
      </c>
      <c r="L207" s="32" t="s">
        <v>601</v>
      </c>
      <c r="M207" s="32" t="s">
        <v>57</v>
      </c>
      <c r="N207" s="32" t="s">
        <v>438</v>
      </c>
      <c r="O207" s="33">
        <v>716</v>
      </c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>
        <v>34.4</v>
      </c>
      <c r="AB207" s="34">
        <v>-9.4</v>
      </c>
      <c r="AC207" s="36">
        <v>741</v>
      </c>
      <c r="AD207" s="57">
        <v>733.74</v>
      </c>
      <c r="AE207" s="47">
        <f t="shared" si="4"/>
        <v>99.020242914979761</v>
      </c>
    </row>
    <row r="208" spans="1:32" s="27" customFormat="1">
      <c r="A208" s="24"/>
      <c r="B208" s="25" t="s">
        <v>48</v>
      </c>
      <c r="C208" s="25" t="s">
        <v>51</v>
      </c>
      <c r="D208" s="25" t="s">
        <v>58</v>
      </c>
      <c r="E208" s="25" t="s">
        <v>428</v>
      </c>
      <c r="F208" s="25" t="s">
        <v>49</v>
      </c>
      <c r="G208" s="25" t="s">
        <v>52</v>
      </c>
      <c r="H208" s="26"/>
      <c r="I208" s="41" t="s">
        <v>58</v>
      </c>
      <c r="J208" s="32" t="s">
        <v>50</v>
      </c>
      <c r="K208" s="32" t="s">
        <v>441</v>
      </c>
      <c r="L208" s="32" t="s">
        <v>601</v>
      </c>
      <c r="M208" s="32" t="s">
        <v>59</v>
      </c>
      <c r="N208" s="32" t="s">
        <v>433</v>
      </c>
      <c r="O208" s="33">
        <v>1593</v>
      </c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>
        <v>26.7</v>
      </c>
      <c r="AB208" s="34">
        <v>-54.7</v>
      </c>
      <c r="AC208" s="36">
        <v>1565</v>
      </c>
      <c r="AD208" s="57">
        <v>1521.2</v>
      </c>
      <c r="AE208" s="47">
        <f t="shared" si="4"/>
        <v>97.201277955271564</v>
      </c>
    </row>
    <row r="209" spans="1:32" s="27" customFormat="1" ht="38.25">
      <c r="A209" s="24"/>
      <c r="B209" s="25" t="s">
        <v>48</v>
      </c>
      <c r="C209" s="25" t="s">
        <v>51</v>
      </c>
      <c r="D209" s="25" t="s">
        <v>58</v>
      </c>
      <c r="E209" s="25" t="s">
        <v>53</v>
      </c>
      <c r="F209" s="25" t="s">
        <v>49</v>
      </c>
      <c r="G209" s="25" t="s">
        <v>52</v>
      </c>
      <c r="H209" s="26"/>
      <c r="I209" s="41" t="s">
        <v>53</v>
      </c>
      <c r="J209" s="32" t="s">
        <v>50</v>
      </c>
      <c r="K209" s="32" t="s">
        <v>441</v>
      </c>
      <c r="L209" s="32" t="s">
        <v>601</v>
      </c>
      <c r="M209" s="32" t="s">
        <v>59</v>
      </c>
      <c r="N209" s="32" t="s">
        <v>438</v>
      </c>
      <c r="O209" s="33">
        <v>1593</v>
      </c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>
        <v>26.7</v>
      </c>
      <c r="AB209" s="34">
        <v>-54.7</v>
      </c>
      <c r="AC209" s="36">
        <v>1565</v>
      </c>
      <c r="AD209" s="57">
        <v>1521.2</v>
      </c>
      <c r="AE209" s="47">
        <f t="shared" si="4"/>
        <v>97.201277955271564</v>
      </c>
    </row>
    <row r="210" spans="1:32" s="27" customFormat="1">
      <c r="A210" s="24"/>
      <c r="B210" s="25" t="s">
        <v>48</v>
      </c>
      <c r="C210" s="25" t="s">
        <v>51</v>
      </c>
      <c r="D210" s="25" t="s">
        <v>493</v>
      </c>
      <c r="E210" s="25" t="s">
        <v>428</v>
      </c>
      <c r="F210" s="25" t="s">
        <v>49</v>
      </c>
      <c r="G210" s="25" t="s">
        <v>52</v>
      </c>
      <c r="H210" s="26"/>
      <c r="I210" s="41" t="s">
        <v>493</v>
      </c>
      <c r="J210" s="32" t="s">
        <v>50</v>
      </c>
      <c r="K210" s="32" t="s">
        <v>441</v>
      </c>
      <c r="L210" s="32" t="s">
        <v>601</v>
      </c>
      <c r="M210" s="32" t="s">
        <v>494</v>
      </c>
      <c r="N210" s="32" t="s">
        <v>433</v>
      </c>
      <c r="O210" s="33">
        <v>0</v>
      </c>
      <c r="P210" s="34"/>
      <c r="Q210" s="34"/>
      <c r="R210" s="34">
        <v>81</v>
      </c>
      <c r="S210" s="34"/>
      <c r="T210" s="34"/>
      <c r="U210" s="34"/>
      <c r="V210" s="34"/>
      <c r="W210" s="34"/>
      <c r="X210" s="34"/>
      <c r="Y210" s="34"/>
      <c r="Z210" s="34"/>
      <c r="AA210" s="34">
        <v>20</v>
      </c>
      <c r="AB210" s="34"/>
      <c r="AC210" s="36">
        <v>101</v>
      </c>
      <c r="AD210" s="57">
        <v>101</v>
      </c>
      <c r="AE210" s="47">
        <f t="shared" si="4"/>
        <v>100</v>
      </c>
    </row>
    <row r="211" spans="1:32" s="27" customFormat="1" ht="38.25">
      <c r="A211" s="24"/>
      <c r="B211" s="25" t="s">
        <v>48</v>
      </c>
      <c r="C211" s="25" t="s">
        <v>51</v>
      </c>
      <c r="D211" s="25" t="s">
        <v>60</v>
      </c>
      <c r="E211" s="25" t="s">
        <v>428</v>
      </c>
      <c r="F211" s="25" t="s">
        <v>49</v>
      </c>
      <c r="G211" s="25" t="s">
        <v>52</v>
      </c>
      <c r="H211" s="26"/>
      <c r="I211" s="41" t="s">
        <v>60</v>
      </c>
      <c r="J211" s="32" t="s">
        <v>50</v>
      </c>
      <c r="K211" s="32" t="s">
        <v>441</v>
      </c>
      <c r="L211" s="32" t="s">
        <v>601</v>
      </c>
      <c r="M211" s="32" t="s">
        <v>61</v>
      </c>
      <c r="N211" s="32" t="s">
        <v>433</v>
      </c>
      <c r="O211" s="33">
        <v>0</v>
      </c>
      <c r="P211" s="34"/>
      <c r="Q211" s="34"/>
      <c r="R211" s="34">
        <v>81</v>
      </c>
      <c r="S211" s="34"/>
      <c r="T211" s="34"/>
      <c r="U211" s="34"/>
      <c r="V211" s="34"/>
      <c r="W211" s="34"/>
      <c r="X211" s="34"/>
      <c r="Y211" s="34"/>
      <c r="Z211" s="34"/>
      <c r="AA211" s="34">
        <v>20</v>
      </c>
      <c r="AB211" s="34"/>
      <c r="AC211" s="36">
        <v>101</v>
      </c>
      <c r="AD211" s="57">
        <v>101</v>
      </c>
      <c r="AE211" s="47">
        <f t="shared" si="4"/>
        <v>100</v>
      </c>
    </row>
    <row r="212" spans="1:32" s="27" customFormat="1" ht="25.5">
      <c r="A212" s="24"/>
      <c r="B212" s="25" t="s">
        <v>48</v>
      </c>
      <c r="C212" s="25" t="s">
        <v>51</v>
      </c>
      <c r="D212" s="25" t="s">
        <v>62</v>
      </c>
      <c r="E212" s="25" t="s">
        <v>428</v>
      </c>
      <c r="F212" s="25" t="s">
        <v>49</v>
      </c>
      <c r="G212" s="25" t="s">
        <v>52</v>
      </c>
      <c r="H212" s="26"/>
      <c r="I212" s="41" t="s">
        <v>62</v>
      </c>
      <c r="J212" s="32" t="s">
        <v>50</v>
      </c>
      <c r="K212" s="32" t="s">
        <v>441</v>
      </c>
      <c r="L212" s="32" t="s">
        <v>601</v>
      </c>
      <c r="M212" s="32" t="s">
        <v>63</v>
      </c>
      <c r="N212" s="32" t="s">
        <v>433</v>
      </c>
      <c r="O212" s="33">
        <v>0</v>
      </c>
      <c r="P212" s="34"/>
      <c r="Q212" s="34"/>
      <c r="R212" s="34">
        <v>55</v>
      </c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6">
        <v>55</v>
      </c>
      <c r="AD212" s="57">
        <v>55</v>
      </c>
      <c r="AE212" s="47">
        <f t="shared" si="4"/>
        <v>100</v>
      </c>
    </row>
    <row r="213" spans="1:32" s="27" customFormat="1">
      <c r="A213" s="24"/>
      <c r="B213" s="25" t="s">
        <v>48</v>
      </c>
      <c r="C213" s="25" t="s">
        <v>51</v>
      </c>
      <c r="D213" s="25" t="s">
        <v>62</v>
      </c>
      <c r="E213" s="25" t="s">
        <v>9</v>
      </c>
      <c r="F213" s="25" t="s">
        <v>49</v>
      </c>
      <c r="G213" s="25" t="s">
        <v>52</v>
      </c>
      <c r="H213" s="26"/>
      <c r="I213" s="41" t="s">
        <v>9</v>
      </c>
      <c r="J213" s="32" t="s">
        <v>50</v>
      </c>
      <c r="K213" s="32" t="s">
        <v>441</v>
      </c>
      <c r="L213" s="32" t="s">
        <v>601</v>
      </c>
      <c r="M213" s="32" t="s">
        <v>63</v>
      </c>
      <c r="N213" s="32" t="s">
        <v>10</v>
      </c>
      <c r="O213" s="33">
        <v>0</v>
      </c>
      <c r="P213" s="34"/>
      <c r="Q213" s="34"/>
      <c r="R213" s="34">
        <v>55</v>
      </c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6">
        <v>55</v>
      </c>
      <c r="AD213" s="57">
        <v>55</v>
      </c>
      <c r="AE213" s="47">
        <f t="shared" si="4"/>
        <v>100</v>
      </c>
    </row>
    <row r="214" spans="1:32" s="27" customFormat="1" ht="25.5">
      <c r="A214" s="24"/>
      <c r="B214" s="25" t="s">
        <v>48</v>
      </c>
      <c r="C214" s="25" t="s">
        <v>51</v>
      </c>
      <c r="D214" s="25" t="s">
        <v>64</v>
      </c>
      <c r="E214" s="25" t="s">
        <v>428</v>
      </c>
      <c r="F214" s="25" t="s">
        <v>49</v>
      </c>
      <c r="G214" s="25" t="s">
        <v>52</v>
      </c>
      <c r="H214" s="26"/>
      <c r="I214" s="41" t="s">
        <v>64</v>
      </c>
      <c r="J214" s="32" t="s">
        <v>50</v>
      </c>
      <c r="K214" s="32" t="s">
        <v>441</v>
      </c>
      <c r="L214" s="32" t="s">
        <v>601</v>
      </c>
      <c r="M214" s="32" t="s">
        <v>65</v>
      </c>
      <c r="N214" s="32" t="s">
        <v>433</v>
      </c>
      <c r="O214" s="33">
        <v>0</v>
      </c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>
        <v>20</v>
      </c>
      <c r="AB214" s="34"/>
      <c r="AC214" s="36">
        <v>20</v>
      </c>
      <c r="AD214" s="57">
        <v>20</v>
      </c>
      <c r="AE214" s="47">
        <f t="shared" si="4"/>
        <v>100</v>
      </c>
    </row>
    <row r="215" spans="1:32" s="27" customFormat="1">
      <c r="A215" s="24"/>
      <c r="B215" s="25" t="s">
        <v>48</v>
      </c>
      <c r="C215" s="25" t="s">
        <v>51</v>
      </c>
      <c r="D215" s="25" t="s">
        <v>64</v>
      </c>
      <c r="E215" s="25" t="s">
        <v>9</v>
      </c>
      <c r="F215" s="25" t="s">
        <v>49</v>
      </c>
      <c r="G215" s="25" t="s">
        <v>52</v>
      </c>
      <c r="H215" s="26"/>
      <c r="I215" s="41" t="s">
        <v>9</v>
      </c>
      <c r="J215" s="32" t="s">
        <v>50</v>
      </c>
      <c r="K215" s="32" t="s">
        <v>441</v>
      </c>
      <c r="L215" s="32" t="s">
        <v>601</v>
      </c>
      <c r="M215" s="32" t="s">
        <v>65</v>
      </c>
      <c r="N215" s="32" t="s">
        <v>10</v>
      </c>
      <c r="O215" s="33">
        <v>0</v>
      </c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>
        <v>20</v>
      </c>
      <c r="AB215" s="34"/>
      <c r="AC215" s="36">
        <v>20</v>
      </c>
      <c r="AD215" s="57">
        <v>20</v>
      </c>
      <c r="AE215" s="47">
        <f t="shared" si="4"/>
        <v>100</v>
      </c>
    </row>
    <row r="216" spans="1:32" s="27" customFormat="1" ht="25.5">
      <c r="A216" s="24"/>
      <c r="B216" s="25" t="s">
        <v>48</v>
      </c>
      <c r="C216" s="25" t="s">
        <v>51</v>
      </c>
      <c r="D216" s="25" t="s">
        <v>66</v>
      </c>
      <c r="E216" s="25" t="s">
        <v>428</v>
      </c>
      <c r="F216" s="25" t="s">
        <v>49</v>
      </c>
      <c r="G216" s="25" t="s">
        <v>52</v>
      </c>
      <c r="H216" s="26"/>
      <c r="I216" s="41" t="s">
        <v>66</v>
      </c>
      <c r="J216" s="32" t="s">
        <v>50</v>
      </c>
      <c r="K216" s="32" t="s">
        <v>441</v>
      </c>
      <c r="L216" s="32" t="s">
        <v>601</v>
      </c>
      <c r="M216" s="32" t="s">
        <v>67</v>
      </c>
      <c r="N216" s="32" t="s">
        <v>433</v>
      </c>
      <c r="O216" s="33">
        <v>0</v>
      </c>
      <c r="P216" s="34"/>
      <c r="Q216" s="34"/>
      <c r="R216" s="34">
        <v>26</v>
      </c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6">
        <v>26</v>
      </c>
      <c r="AD216" s="57">
        <v>26</v>
      </c>
      <c r="AE216" s="47">
        <f t="shared" si="4"/>
        <v>100</v>
      </c>
    </row>
    <row r="217" spans="1:32" s="27" customFormat="1">
      <c r="A217" s="24"/>
      <c r="B217" s="25" t="s">
        <v>48</v>
      </c>
      <c r="C217" s="25" t="s">
        <v>51</v>
      </c>
      <c r="D217" s="25" t="s">
        <v>66</v>
      </c>
      <c r="E217" s="25" t="s">
        <v>9</v>
      </c>
      <c r="F217" s="25" t="s">
        <v>49</v>
      </c>
      <c r="G217" s="25" t="s">
        <v>52</v>
      </c>
      <c r="H217" s="26"/>
      <c r="I217" s="41" t="s">
        <v>9</v>
      </c>
      <c r="J217" s="32" t="s">
        <v>50</v>
      </c>
      <c r="K217" s="32" t="s">
        <v>441</v>
      </c>
      <c r="L217" s="32" t="s">
        <v>601</v>
      </c>
      <c r="M217" s="32" t="s">
        <v>67</v>
      </c>
      <c r="N217" s="32" t="s">
        <v>10</v>
      </c>
      <c r="O217" s="33">
        <v>0</v>
      </c>
      <c r="P217" s="34"/>
      <c r="Q217" s="34"/>
      <c r="R217" s="34">
        <v>26</v>
      </c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6">
        <v>26</v>
      </c>
      <c r="AD217" s="57">
        <v>26</v>
      </c>
      <c r="AE217" s="47">
        <f t="shared" si="4"/>
        <v>100</v>
      </c>
    </row>
    <row r="218" spans="1:32" s="23" customFormat="1">
      <c r="A218" s="17"/>
      <c r="B218" s="18" t="s">
        <v>48</v>
      </c>
      <c r="C218" s="18" t="s">
        <v>68</v>
      </c>
      <c r="D218" s="18" t="s">
        <v>428</v>
      </c>
      <c r="E218" s="18" t="s">
        <v>428</v>
      </c>
      <c r="F218" s="18" t="s">
        <v>49</v>
      </c>
      <c r="G218" s="18" t="s">
        <v>69</v>
      </c>
      <c r="H218" s="19"/>
      <c r="I218" s="40" t="s">
        <v>68</v>
      </c>
      <c r="J218" s="21" t="s">
        <v>50</v>
      </c>
      <c r="K218" s="21" t="s">
        <v>441</v>
      </c>
      <c r="L218" s="21" t="s">
        <v>467</v>
      </c>
      <c r="M218" s="21" t="s">
        <v>435</v>
      </c>
      <c r="N218" s="21" t="s">
        <v>433</v>
      </c>
      <c r="O218" s="22">
        <v>19.5</v>
      </c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>
        <v>3</v>
      </c>
      <c r="AB218" s="30">
        <v>-0.6</v>
      </c>
      <c r="AC218" s="35">
        <v>21.9</v>
      </c>
      <c r="AD218" s="56">
        <v>8.2799999999999994</v>
      </c>
      <c r="AE218" s="46">
        <f t="shared" si="4"/>
        <v>37.80821917808219</v>
      </c>
    </row>
    <row r="219" spans="1:32" s="27" customFormat="1">
      <c r="A219" s="24"/>
      <c r="B219" s="25" t="s">
        <v>48</v>
      </c>
      <c r="C219" s="25" t="s">
        <v>68</v>
      </c>
      <c r="D219" s="25" t="s">
        <v>70</v>
      </c>
      <c r="E219" s="25" t="s">
        <v>428</v>
      </c>
      <c r="F219" s="25" t="s">
        <v>49</v>
      </c>
      <c r="G219" s="25" t="s">
        <v>69</v>
      </c>
      <c r="H219" s="26"/>
      <c r="I219" s="41" t="s">
        <v>70</v>
      </c>
      <c r="J219" s="32" t="s">
        <v>50</v>
      </c>
      <c r="K219" s="32" t="s">
        <v>441</v>
      </c>
      <c r="L219" s="32" t="s">
        <v>467</v>
      </c>
      <c r="M219" s="32" t="s">
        <v>71</v>
      </c>
      <c r="N219" s="32" t="s">
        <v>433</v>
      </c>
      <c r="O219" s="33">
        <v>19.5</v>
      </c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>
        <v>3</v>
      </c>
      <c r="AB219" s="34">
        <v>-0.6</v>
      </c>
      <c r="AC219" s="36">
        <v>21.9</v>
      </c>
      <c r="AD219" s="57">
        <v>8.2799999999999994</v>
      </c>
      <c r="AE219" s="47">
        <f t="shared" si="4"/>
        <v>37.80821917808219</v>
      </c>
    </row>
    <row r="220" spans="1:32" s="27" customFormat="1" ht="25.5">
      <c r="A220" s="24"/>
      <c r="B220" s="25" t="s">
        <v>48</v>
      </c>
      <c r="C220" s="25" t="s">
        <v>68</v>
      </c>
      <c r="D220" s="25" t="s">
        <v>72</v>
      </c>
      <c r="E220" s="25" t="s">
        <v>428</v>
      </c>
      <c r="F220" s="25" t="s">
        <v>49</v>
      </c>
      <c r="G220" s="25" t="s">
        <v>69</v>
      </c>
      <c r="H220" s="26"/>
      <c r="I220" s="41" t="s">
        <v>72</v>
      </c>
      <c r="J220" s="32" t="s">
        <v>50</v>
      </c>
      <c r="K220" s="32" t="s">
        <v>441</v>
      </c>
      <c r="L220" s="32" t="s">
        <v>467</v>
      </c>
      <c r="M220" s="32" t="s">
        <v>73</v>
      </c>
      <c r="N220" s="32" t="s">
        <v>433</v>
      </c>
      <c r="O220" s="33">
        <v>19.5</v>
      </c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>
        <v>3</v>
      </c>
      <c r="AB220" s="34">
        <v>-0.6</v>
      </c>
      <c r="AC220" s="36">
        <v>21.9</v>
      </c>
      <c r="AD220" s="57">
        <v>8.2799999999999994</v>
      </c>
      <c r="AE220" s="47">
        <f t="shared" si="4"/>
        <v>37.80821917808219</v>
      </c>
    </row>
    <row r="221" spans="1:32" s="27" customFormat="1">
      <c r="A221" s="24"/>
      <c r="B221" s="25" t="s">
        <v>48</v>
      </c>
      <c r="C221" s="25" t="s">
        <v>68</v>
      </c>
      <c r="D221" s="25" t="s">
        <v>72</v>
      </c>
      <c r="E221" s="25" t="s">
        <v>9</v>
      </c>
      <c r="F221" s="25" t="s">
        <v>49</v>
      </c>
      <c r="G221" s="25" t="s">
        <v>69</v>
      </c>
      <c r="H221" s="26"/>
      <c r="I221" s="41" t="s">
        <v>9</v>
      </c>
      <c r="J221" s="32" t="s">
        <v>50</v>
      </c>
      <c r="K221" s="32" t="s">
        <v>441</v>
      </c>
      <c r="L221" s="32" t="s">
        <v>467</v>
      </c>
      <c r="M221" s="32" t="s">
        <v>73</v>
      </c>
      <c r="N221" s="32" t="s">
        <v>10</v>
      </c>
      <c r="O221" s="33">
        <v>19.5</v>
      </c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>
        <v>3</v>
      </c>
      <c r="AB221" s="34">
        <v>-0.6</v>
      </c>
      <c r="AC221" s="36">
        <v>21.9</v>
      </c>
      <c r="AD221" s="57">
        <v>8.2799999999999994</v>
      </c>
      <c r="AE221" s="47">
        <f t="shared" si="4"/>
        <v>37.80821917808219</v>
      </c>
    </row>
    <row r="222" spans="1:32" s="23" customFormat="1">
      <c r="A222" s="17"/>
      <c r="B222" s="18" t="s">
        <v>48</v>
      </c>
      <c r="C222" s="18" t="s">
        <v>21</v>
      </c>
      <c r="D222" s="18" t="s">
        <v>428</v>
      </c>
      <c r="E222" s="18" t="s">
        <v>428</v>
      </c>
      <c r="F222" s="18" t="s">
        <v>49</v>
      </c>
      <c r="G222" s="18" t="s">
        <v>22</v>
      </c>
      <c r="H222" s="19"/>
      <c r="I222" s="40" t="s">
        <v>21</v>
      </c>
      <c r="J222" s="21" t="s">
        <v>50</v>
      </c>
      <c r="K222" s="21" t="s">
        <v>441</v>
      </c>
      <c r="L222" s="21" t="s">
        <v>452</v>
      </c>
      <c r="M222" s="21" t="s">
        <v>435</v>
      </c>
      <c r="N222" s="21" t="s">
        <v>433</v>
      </c>
      <c r="O222" s="22">
        <v>37727.9</v>
      </c>
      <c r="P222" s="30"/>
      <c r="Q222" s="30"/>
      <c r="R222" s="30">
        <v>2105</v>
      </c>
      <c r="S222" s="30"/>
      <c r="T222" s="30"/>
      <c r="U222" s="30"/>
      <c r="V222" s="30"/>
      <c r="W222" s="30">
        <v>7286.3</v>
      </c>
      <c r="X222" s="30"/>
      <c r="Y222" s="30"/>
      <c r="Z222" s="30"/>
      <c r="AA222" s="30">
        <v>173.8</v>
      </c>
      <c r="AB222" s="30">
        <v>-1268.0999999999999</v>
      </c>
      <c r="AC222" s="35">
        <v>46024.9</v>
      </c>
      <c r="AD222" s="56">
        <v>44680.41</v>
      </c>
      <c r="AE222" s="46">
        <f t="shared" si="4"/>
        <v>97.078776922926508</v>
      </c>
      <c r="AF222" s="49"/>
    </row>
    <row r="223" spans="1:32" s="27" customFormat="1" ht="25.5">
      <c r="A223" s="24"/>
      <c r="B223" s="25" t="s">
        <v>48</v>
      </c>
      <c r="C223" s="25" t="s">
        <v>21</v>
      </c>
      <c r="D223" s="25" t="s">
        <v>5</v>
      </c>
      <c r="E223" s="25" t="s">
        <v>428</v>
      </c>
      <c r="F223" s="25" t="s">
        <v>49</v>
      </c>
      <c r="G223" s="25" t="s">
        <v>22</v>
      </c>
      <c r="H223" s="26"/>
      <c r="I223" s="41" t="s">
        <v>5</v>
      </c>
      <c r="J223" s="32" t="s">
        <v>50</v>
      </c>
      <c r="K223" s="32" t="s">
        <v>441</v>
      </c>
      <c r="L223" s="32" t="s">
        <v>452</v>
      </c>
      <c r="M223" s="32" t="s">
        <v>6</v>
      </c>
      <c r="N223" s="32" t="s">
        <v>433</v>
      </c>
      <c r="O223" s="33">
        <v>24197.8</v>
      </c>
      <c r="P223" s="34"/>
      <c r="Q223" s="34"/>
      <c r="R223" s="34">
        <v>900</v>
      </c>
      <c r="S223" s="34"/>
      <c r="T223" s="34"/>
      <c r="U223" s="34"/>
      <c r="V223" s="34"/>
      <c r="W223" s="34">
        <v>4288.8</v>
      </c>
      <c r="X223" s="34"/>
      <c r="Y223" s="34"/>
      <c r="Z223" s="34"/>
      <c r="AA223" s="34">
        <v>59.3</v>
      </c>
      <c r="AB223" s="34"/>
      <c r="AC223" s="36">
        <v>29445.9</v>
      </c>
      <c r="AD223" s="57">
        <v>29372.28</v>
      </c>
      <c r="AE223" s="47">
        <f t="shared" si="4"/>
        <v>99.749982170692689</v>
      </c>
    </row>
    <row r="224" spans="1:32" s="27" customFormat="1">
      <c r="A224" s="24"/>
      <c r="B224" s="25" t="s">
        <v>48</v>
      </c>
      <c r="C224" s="25" t="s">
        <v>21</v>
      </c>
      <c r="D224" s="25" t="s">
        <v>74</v>
      </c>
      <c r="E224" s="25" t="s">
        <v>428</v>
      </c>
      <c r="F224" s="25" t="s">
        <v>49</v>
      </c>
      <c r="G224" s="25" t="s">
        <v>22</v>
      </c>
      <c r="H224" s="26"/>
      <c r="I224" s="41" t="s">
        <v>74</v>
      </c>
      <c r="J224" s="32" t="s">
        <v>50</v>
      </c>
      <c r="K224" s="32" t="s">
        <v>441</v>
      </c>
      <c r="L224" s="32" t="s">
        <v>452</v>
      </c>
      <c r="M224" s="32" t="s">
        <v>75</v>
      </c>
      <c r="N224" s="32" t="s">
        <v>433</v>
      </c>
      <c r="O224" s="33">
        <v>13913.6</v>
      </c>
      <c r="P224" s="34"/>
      <c r="Q224" s="34"/>
      <c r="R224" s="34"/>
      <c r="S224" s="34"/>
      <c r="T224" s="34"/>
      <c r="U224" s="34"/>
      <c r="V224" s="34"/>
      <c r="W224" s="34">
        <v>3025.8</v>
      </c>
      <c r="X224" s="34"/>
      <c r="Y224" s="34"/>
      <c r="Z224" s="34"/>
      <c r="AA224" s="34"/>
      <c r="AB224" s="34"/>
      <c r="AC224" s="36">
        <v>16939.400000000001</v>
      </c>
      <c r="AD224" s="57">
        <v>16939.400000000001</v>
      </c>
      <c r="AE224" s="47">
        <f t="shared" si="4"/>
        <v>100</v>
      </c>
    </row>
    <row r="225" spans="1:31" s="27" customFormat="1" ht="51">
      <c r="A225" s="24"/>
      <c r="B225" s="25" t="s">
        <v>48</v>
      </c>
      <c r="C225" s="25" t="s">
        <v>21</v>
      </c>
      <c r="D225" s="25" t="s">
        <v>74</v>
      </c>
      <c r="E225" s="25" t="s">
        <v>76</v>
      </c>
      <c r="F225" s="25" t="s">
        <v>49</v>
      </c>
      <c r="G225" s="25" t="s">
        <v>22</v>
      </c>
      <c r="H225" s="26"/>
      <c r="I225" s="41" t="s">
        <v>76</v>
      </c>
      <c r="J225" s="32" t="s">
        <v>50</v>
      </c>
      <c r="K225" s="32" t="s">
        <v>441</v>
      </c>
      <c r="L225" s="32" t="s">
        <v>452</v>
      </c>
      <c r="M225" s="32" t="s">
        <v>75</v>
      </c>
      <c r="N225" s="32" t="s">
        <v>77</v>
      </c>
      <c r="O225" s="33">
        <v>13913.6</v>
      </c>
      <c r="P225" s="34"/>
      <c r="Q225" s="34"/>
      <c r="R225" s="34"/>
      <c r="S225" s="34"/>
      <c r="T225" s="34"/>
      <c r="U225" s="34"/>
      <c r="V225" s="34"/>
      <c r="W225" s="34">
        <v>3025.8</v>
      </c>
      <c r="X225" s="34"/>
      <c r="Y225" s="34"/>
      <c r="Z225" s="34"/>
      <c r="AA225" s="34"/>
      <c r="AB225" s="34"/>
      <c r="AC225" s="36">
        <v>16939.400000000001</v>
      </c>
      <c r="AD225" s="57">
        <v>16939.400000000001</v>
      </c>
      <c r="AE225" s="47">
        <f t="shared" si="4"/>
        <v>100</v>
      </c>
    </row>
    <row r="226" spans="1:31" s="27" customFormat="1">
      <c r="A226" s="24"/>
      <c r="B226" s="25" t="s">
        <v>48</v>
      </c>
      <c r="C226" s="25" t="s">
        <v>21</v>
      </c>
      <c r="D226" s="25" t="s">
        <v>78</v>
      </c>
      <c r="E226" s="25" t="s">
        <v>428</v>
      </c>
      <c r="F226" s="25" t="s">
        <v>49</v>
      </c>
      <c r="G226" s="25" t="s">
        <v>22</v>
      </c>
      <c r="H226" s="26"/>
      <c r="I226" s="41" t="s">
        <v>78</v>
      </c>
      <c r="J226" s="32" t="s">
        <v>50</v>
      </c>
      <c r="K226" s="32" t="s">
        <v>441</v>
      </c>
      <c r="L226" s="32" t="s">
        <v>452</v>
      </c>
      <c r="M226" s="32" t="s">
        <v>79</v>
      </c>
      <c r="N226" s="32" t="s">
        <v>433</v>
      </c>
      <c r="O226" s="33">
        <v>3196.2</v>
      </c>
      <c r="P226" s="34"/>
      <c r="Q226" s="34"/>
      <c r="R226" s="34">
        <v>900</v>
      </c>
      <c r="S226" s="34"/>
      <c r="T226" s="34"/>
      <c r="U226" s="34"/>
      <c r="V226" s="34"/>
      <c r="W226" s="34">
        <v>193</v>
      </c>
      <c r="X226" s="34"/>
      <c r="Y226" s="34"/>
      <c r="Z226" s="34"/>
      <c r="AA226" s="34"/>
      <c r="AB226" s="34"/>
      <c r="AC226" s="36">
        <v>4289.2</v>
      </c>
      <c r="AD226" s="57">
        <v>4289.2</v>
      </c>
      <c r="AE226" s="47">
        <f t="shared" si="4"/>
        <v>100</v>
      </c>
    </row>
    <row r="227" spans="1:31" s="27" customFormat="1" ht="38.25">
      <c r="A227" s="24"/>
      <c r="B227" s="25" t="s">
        <v>48</v>
      </c>
      <c r="C227" s="25" t="s">
        <v>21</v>
      </c>
      <c r="D227" s="25" t="s">
        <v>78</v>
      </c>
      <c r="E227" s="25" t="s">
        <v>80</v>
      </c>
      <c r="F227" s="25" t="s">
        <v>49</v>
      </c>
      <c r="G227" s="25" t="s">
        <v>22</v>
      </c>
      <c r="H227" s="26"/>
      <c r="I227" s="41" t="s">
        <v>80</v>
      </c>
      <c r="J227" s="32" t="s">
        <v>50</v>
      </c>
      <c r="K227" s="32" t="s">
        <v>441</v>
      </c>
      <c r="L227" s="32" t="s">
        <v>452</v>
      </c>
      <c r="M227" s="32" t="s">
        <v>79</v>
      </c>
      <c r="N227" s="32" t="s">
        <v>81</v>
      </c>
      <c r="O227" s="33">
        <v>0</v>
      </c>
      <c r="P227" s="34"/>
      <c r="Q227" s="34"/>
      <c r="R227" s="34">
        <v>900</v>
      </c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6">
        <v>900</v>
      </c>
      <c r="AD227" s="57">
        <v>900</v>
      </c>
      <c r="AE227" s="47">
        <f t="shared" si="4"/>
        <v>100</v>
      </c>
    </row>
    <row r="228" spans="1:31" s="27" customFormat="1" ht="25.5">
      <c r="A228" s="24"/>
      <c r="B228" s="25" t="s">
        <v>48</v>
      </c>
      <c r="C228" s="25" t="s">
        <v>21</v>
      </c>
      <c r="D228" s="25" t="s">
        <v>78</v>
      </c>
      <c r="E228" s="25" t="s">
        <v>82</v>
      </c>
      <c r="F228" s="25" t="s">
        <v>49</v>
      </c>
      <c r="G228" s="25" t="s">
        <v>22</v>
      </c>
      <c r="H228" s="26"/>
      <c r="I228" s="41" t="s">
        <v>82</v>
      </c>
      <c r="J228" s="32" t="s">
        <v>50</v>
      </c>
      <c r="K228" s="32" t="s">
        <v>441</v>
      </c>
      <c r="L228" s="32" t="s">
        <v>452</v>
      </c>
      <c r="M228" s="32" t="s">
        <v>79</v>
      </c>
      <c r="N228" s="32" t="s">
        <v>83</v>
      </c>
      <c r="O228" s="33">
        <v>3196.2</v>
      </c>
      <c r="P228" s="34"/>
      <c r="Q228" s="34"/>
      <c r="R228" s="34"/>
      <c r="S228" s="34"/>
      <c r="T228" s="34"/>
      <c r="U228" s="34"/>
      <c r="V228" s="34"/>
      <c r="W228" s="34">
        <v>193</v>
      </c>
      <c r="X228" s="34"/>
      <c r="Y228" s="34"/>
      <c r="Z228" s="34"/>
      <c r="AA228" s="34"/>
      <c r="AB228" s="34"/>
      <c r="AC228" s="36">
        <v>3389.2</v>
      </c>
      <c r="AD228" s="57">
        <v>3389.2</v>
      </c>
      <c r="AE228" s="47">
        <f t="shared" si="4"/>
        <v>100</v>
      </c>
    </row>
    <row r="229" spans="1:31" s="27" customFormat="1">
      <c r="A229" s="24"/>
      <c r="B229" s="25" t="s">
        <v>48</v>
      </c>
      <c r="C229" s="25" t="s">
        <v>21</v>
      </c>
      <c r="D229" s="25" t="s">
        <v>485</v>
      </c>
      <c r="E229" s="25" t="s">
        <v>428</v>
      </c>
      <c r="F229" s="25" t="s">
        <v>49</v>
      </c>
      <c r="G229" s="25" t="s">
        <v>22</v>
      </c>
      <c r="H229" s="26"/>
      <c r="I229" s="41" t="s">
        <v>485</v>
      </c>
      <c r="J229" s="32" t="s">
        <v>50</v>
      </c>
      <c r="K229" s="32" t="s">
        <v>441</v>
      </c>
      <c r="L229" s="32" t="s">
        <v>452</v>
      </c>
      <c r="M229" s="32" t="s">
        <v>84</v>
      </c>
      <c r="N229" s="32" t="s">
        <v>433</v>
      </c>
      <c r="O229" s="33">
        <v>7088</v>
      </c>
      <c r="P229" s="34"/>
      <c r="Q229" s="34"/>
      <c r="R229" s="34"/>
      <c r="S229" s="34"/>
      <c r="T229" s="34"/>
      <c r="U229" s="34"/>
      <c r="V229" s="34"/>
      <c r="W229" s="34">
        <v>1070</v>
      </c>
      <c r="X229" s="34"/>
      <c r="Y229" s="34"/>
      <c r="Z229" s="34"/>
      <c r="AA229" s="34">
        <v>59.3</v>
      </c>
      <c r="AB229" s="34"/>
      <c r="AC229" s="36">
        <v>8217.2999999999993</v>
      </c>
      <c r="AD229" s="57">
        <v>8143.68</v>
      </c>
      <c r="AE229" s="47">
        <f t="shared" si="4"/>
        <v>99.104085283487279</v>
      </c>
    </row>
    <row r="230" spans="1:31" s="27" customFormat="1" ht="38.25">
      <c r="A230" s="24"/>
      <c r="B230" s="25" t="s">
        <v>48</v>
      </c>
      <c r="C230" s="25" t="s">
        <v>21</v>
      </c>
      <c r="D230" s="25" t="s">
        <v>485</v>
      </c>
      <c r="E230" s="25" t="s">
        <v>85</v>
      </c>
      <c r="F230" s="25" t="s">
        <v>49</v>
      </c>
      <c r="G230" s="25" t="s">
        <v>22</v>
      </c>
      <c r="H230" s="26"/>
      <c r="I230" s="41" t="s">
        <v>85</v>
      </c>
      <c r="J230" s="32" t="s">
        <v>50</v>
      </c>
      <c r="K230" s="32" t="s">
        <v>441</v>
      </c>
      <c r="L230" s="32" t="s">
        <v>452</v>
      </c>
      <c r="M230" s="32" t="s">
        <v>84</v>
      </c>
      <c r="N230" s="32" t="s">
        <v>86</v>
      </c>
      <c r="O230" s="33">
        <v>3093.9</v>
      </c>
      <c r="P230" s="34"/>
      <c r="Q230" s="34"/>
      <c r="R230" s="34"/>
      <c r="S230" s="34"/>
      <c r="T230" s="34"/>
      <c r="U230" s="34"/>
      <c r="V230" s="34"/>
      <c r="W230" s="34">
        <v>81.2</v>
      </c>
      <c r="X230" s="34"/>
      <c r="Y230" s="34"/>
      <c r="Z230" s="34"/>
      <c r="AA230" s="34">
        <v>59.3</v>
      </c>
      <c r="AB230" s="34"/>
      <c r="AC230" s="36">
        <v>3234.4</v>
      </c>
      <c r="AD230" s="57">
        <v>3178.22</v>
      </c>
      <c r="AE230" s="47">
        <f t="shared" si="4"/>
        <v>98.263047242146911</v>
      </c>
    </row>
    <row r="231" spans="1:31" s="27" customFormat="1" ht="38.25">
      <c r="A231" s="24"/>
      <c r="B231" s="25" t="s">
        <v>48</v>
      </c>
      <c r="C231" s="25" t="s">
        <v>21</v>
      </c>
      <c r="D231" s="25" t="s">
        <v>485</v>
      </c>
      <c r="E231" s="25" t="s">
        <v>87</v>
      </c>
      <c r="F231" s="25" t="s">
        <v>49</v>
      </c>
      <c r="G231" s="25" t="s">
        <v>22</v>
      </c>
      <c r="H231" s="26"/>
      <c r="I231" s="41" t="s">
        <v>87</v>
      </c>
      <c r="J231" s="32" t="s">
        <v>50</v>
      </c>
      <c r="K231" s="32" t="s">
        <v>441</v>
      </c>
      <c r="L231" s="32" t="s">
        <v>452</v>
      </c>
      <c r="M231" s="32" t="s">
        <v>84</v>
      </c>
      <c r="N231" s="32" t="s">
        <v>88</v>
      </c>
      <c r="O231" s="33">
        <v>3994.1</v>
      </c>
      <c r="P231" s="34"/>
      <c r="Q231" s="34"/>
      <c r="R231" s="34"/>
      <c r="S231" s="34"/>
      <c r="T231" s="34"/>
      <c r="U231" s="34"/>
      <c r="V231" s="34"/>
      <c r="W231" s="34">
        <v>206.2</v>
      </c>
      <c r="X231" s="34"/>
      <c r="Y231" s="34"/>
      <c r="Z231" s="34"/>
      <c r="AA231" s="34"/>
      <c r="AB231" s="34"/>
      <c r="AC231" s="36">
        <v>4200.3</v>
      </c>
      <c r="AD231" s="57">
        <v>4191.4799999999996</v>
      </c>
      <c r="AE231" s="47">
        <f t="shared" si="4"/>
        <v>99.790014998928626</v>
      </c>
    </row>
    <row r="232" spans="1:31" s="27" customFormat="1" ht="51">
      <c r="A232" s="24"/>
      <c r="B232" s="25" t="s">
        <v>48</v>
      </c>
      <c r="C232" s="25" t="s">
        <v>21</v>
      </c>
      <c r="D232" s="25" t="s">
        <v>485</v>
      </c>
      <c r="E232" s="25" t="s">
        <v>89</v>
      </c>
      <c r="F232" s="25" t="s">
        <v>49</v>
      </c>
      <c r="G232" s="25" t="s">
        <v>22</v>
      </c>
      <c r="H232" s="26"/>
      <c r="I232" s="41" t="s">
        <v>89</v>
      </c>
      <c r="J232" s="32" t="s">
        <v>50</v>
      </c>
      <c r="K232" s="32" t="s">
        <v>441</v>
      </c>
      <c r="L232" s="32" t="s">
        <v>452</v>
      </c>
      <c r="M232" s="32" t="s">
        <v>84</v>
      </c>
      <c r="N232" s="32" t="s">
        <v>90</v>
      </c>
      <c r="O232" s="33">
        <v>0</v>
      </c>
      <c r="P232" s="34"/>
      <c r="Q232" s="34"/>
      <c r="R232" s="34"/>
      <c r="S232" s="34"/>
      <c r="T232" s="34"/>
      <c r="U232" s="34"/>
      <c r="V232" s="34"/>
      <c r="W232" s="34">
        <v>782.6</v>
      </c>
      <c r="X232" s="34"/>
      <c r="Y232" s="34"/>
      <c r="Z232" s="34"/>
      <c r="AA232" s="34"/>
      <c r="AB232" s="34"/>
      <c r="AC232" s="36">
        <v>782.6</v>
      </c>
      <c r="AD232" s="57">
        <v>773.98</v>
      </c>
      <c r="AE232" s="47">
        <f t="shared" si="4"/>
        <v>98.898543317147968</v>
      </c>
    </row>
    <row r="233" spans="1:31" s="27" customFormat="1" ht="25.5">
      <c r="A233" s="24"/>
      <c r="B233" s="25" t="s">
        <v>48</v>
      </c>
      <c r="C233" s="25" t="s">
        <v>21</v>
      </c>
      <c r="D233" s="25" t="s">
        <v>91</v>
      </c>
      <c r="E233" s="25" t="s">
        <v>428</v>
      </c>
      <c r="F233" s="25" t="s">
        <v>49</v>
      </c>
      <c r="G233" s="25" t="s">
        <v>22</v>
      </c>
      <c r="H233" s="26"/>
      <c r="I233" s="41" t="s">
        <v>91</v>
      </c>
      <c r="J233" s="32" t="s">
        <v>50</v>
      </c>
      <c r="K233" s="32" t="s">
        <v>441</v>
      </c>
      <c r="L233" s="32" t="s">
        <v>452</v>
      </c>
      <c r="M233" s="32" t="s">
        <v>92</v>
      </c>
      <c r="N233" s="32" t="s">
        <v>433</v>
      </c>
      <c r="O233" s="33">
        <v>363.5</v>
      </c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6">
        <v>363.5</v>
      </c>
      <c r="AD233" s="57">
        <v>253.4</v>
      </c>
      <c r="AE233" s="47">
        <f t="shared" si="4"/>
        <v>69.711141678129295</v>
      </c>
    </row>
    <row r="234" spans="1:31" s="27" customFormat="1" ht="25.5">
      <c r="A234" s="24"/>
      <c r="B234" s="25" t="s">
        <v>48</v>
      </c>
      <c r="C234" s="25" t="s">
        <v>21</v>
      </c>
      <c r="D234" s="25" t="s">
        <v>93</v>
      </c>
      <c r="E234" s="25" t="s">
        <v>428</v>
      </c>
      <c r="F234" s="25" t="s">
        <v>49</v>
      </c>
      <c r="G234" s="25" t="s">
        <v>22</v>
      </c>
      <c r="H234" s="26"/>
      <c r="I234" s="41" t="s">
        <v>93</v>
      </c>
      <c r="J234" s="32" t="s">
        <v>50</v>
      </c>
      <c r="K234" s="32" t="s">
        <v>441</v>
      </c>
      <c r="L234" s="32" t="s">
        <v>452</v>
      </c>
      <c r="M234" s="32" t="s">
        <v>94</v>
      </c>
      <c r="N234" s="32" t="s">
        <v>433</v>
      </c>
      <c r="O234" s="33">
        <v>363.5</v>
      </c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6">
        <v>363.5</v>
      </c>
      <c r="AD234" s="57">
        <v>253.4</v>
      </c>
      <c r="AE234" s="47">
        <f t="shared" si="4"/>
        <v>69.711141678129295</v>
      </c>
    </row>
    <row r="235" spans="1:31" s="27" customFormat="1" ht="38.25">
      <c r="A235" s="24"/>
      <c r="B235" s="25" t="s">
        <v>48</v>
      </c>
      <c r="C235" s="25" t="s">
        <v>21</v>
      </c>
      <c r="D235" s="25" t="s">
        <v>95</v>
      </c>
      <c r="E235" s="25" t="s">
        <v>428</v>
      </c>
      <c r="F235" s="25" t="s">
        <v>49</v>
      </c>
      <c r="G235" s="25" t="s">
        <v>22</v>
      </c>
      <c r="H235" s="26"/>
      <c r="I235" s="41" t="s">
        <v>95</v>
      </c>
      <c r="J235" s="32" t="s">
        <v>50</v>
      </c>
      <c r="K235" s="32" t="s">
        <v>441</v>
      </c>
      <c r="L235" s="32" t="s">
        <v>452</v>
      </c>
      <c r="M235" s="32" t="s">
        <v>96</v>
      </c>
      <c r="N235" s="32" t="s">
        <v>433</v>
      </c>
      <c r="O235" s="33">
        <v>363.5</v>
      </c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6">
        <v>363.5</v>
      </c>
      <c r="AD235" s="57">
        <v>253.4</v>
      </c>
      <c r="AE235" s="47">
        <f t="shared" si="4"/>
        <v>69.711141678129295</v>
      </c>
    </row>
    <row r="236" spans="1:31" s="27" customFormat="1">
      <c r="A236" s="24"/>
      <c r="B236" s="25" t="s">
        <v>48</v>
      </c>
      <c r="C236" s="25" t="s">
        <v>21</v>
      </c>
      <c r="D236" s="25" t="s">
        <v>95</v>
      </c>
      <c r="E236" s="25" t="s">
        <v>9</v>
      </c>
      <c r="F236" s="25" t="s">
        <v>49</v>
      </c>
      <c r="G236" s="25" t="s">
        <v>22</v>
      </c>
      <c r="H236" s="26"/>
      <c r="I236" s="41" t="s">
        <v>9</v>
      </c>
      <c r="J236" s="32" t="s">
        <v>50</v>
      </c>
      <c r="K236" s="32" t="s">
        <v>441</v>
      </c>
      <c r="L236" s="32" t="s">
        <v>452</v>
      </c>
      <c r="M236" s="32" t="s">
        <v>96</v>
      </c>
      <c r="N236" s="32" t="s">
        <v>10</v>
      </c>
      <c r="O236" s="33">
        <v>363.5</v>
      </c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6">
        <v>363.5</v>
      </c>
      <c r="AD236" s="57">
        <v>253.4</v>
      </c>
      <c r="AE236" s="47">
        <f t="shared" ref="AE236:AE284" si="5">AD236/AC236*100</f>
        <v>69.711141678129295</v>
      </c>
    </row>
    <row r="237" spans="1:31" s="27" customFormat="1" ht="25.5">
      <c r="A237" s="24"/>
      <c r="B237" s="25" t="s">
        <v>48</v>
      </c>
      <c r="C237" s="25" t="s">
        <v>21</v>
      </c>
      <c r="D237" s="25" t="s">
        <v>23</v>
      </c>
      <c r="E237" s="25" t="s">
        <v>428</v>
      </c>
      <c r="F237" s="25" t="s">
        <v>49</v>
      </c>
      <c r="G237" s="25" t="s">
        <v>22</v>
      </c>
      <c r="H237" s="26"/>
      <c r="I237" s="41" t="s">
        <v>23</v>
      </c>
      <c r="J237" s="32" t="s">
        <v>50</v>
      </c>
      <c r="K237" s="32" t="s">
        <v>441</v>
      </c>
      <c r="L237" s="32" t="s">
        <v>452</v>
      </c>
      <c r="M237" s="32" t="s">
        <v>24</v>
      </c>
      <c r="N237" s="32" t="s">
        <v>433</v>
      </c>
      <c r="O237" s="33">
        <v>5735.6</v>
      </c>
      <c r="P237" s="34"/>
      <c r="Q237" s="34"/>
      <c r="R237" s="34">
        <v>1205</v>
      </c>
      <c r="S237" s="34"/>
      <c r="T237" s="34"/>
      <c r="U237" s="34"/>
      <c r="V237" s="34"/>
      <c r="W237" s="34">
        <v>2146.8000000000002</v>
      </c>
      <c r="X237" s="34"/>
      <c r="Y237" s="34"/>
      <c r="Z237" s="34"/>
      <c r="AA237" s="34">
        <v>109.5</v>
      </c>
      <c r="AB237" s="34">
        <v>-1189.0999999999999</v>
      </c>
      <c r="AC237" s="36">
        <v>8007.8</v>
      </c>
      <c r="AD237" s="57">
        <v>7051.1220000000003</v>
      </c>
      <c r="AE237" s="47">
        <f t="shared" si="5"/>
        <v>88.053173156172733</v>
      </c>
    </row>
    <row r="238" spans="1:31" s="27" customFormat="1">
      <c r="A238" s="24"/>
      <c r="B238" s="25" t="s">
        <v>48</v>
      </c>
      <c r="C238" s="25" t="s">
        <v>21</v>
      </c>
      <c r="D238" s="25" t="s">
        <v>26</v>
      </c>
      <c r="E238" s="25" t="s">
        <v>428</v>
      </c>
      <c r="F238" s="25" t="s">
        <v>49</v>
      </c>
      <c r="G238" s="25" t="s">
        <v>22</v>
      </c>
      <c r="H238" s="26"/>
      <c r="I238" s="41" t="s">
        <v>26</v>
      </c>
      <c r="J238" s="32" t="s">
        <v>50</v>
      </c>
      <c r="K238" s="32" t="s">
        <v>441</v>
      </c>
      <c r="L238" s="32" t="s">
        <v>452</v>
      </c>
      <c r="M238" s="32" t="s">
        <v>27</v>
      </c>
      <c r="N238" s="32" t="s">
        <v>433</v>
      </c>
      <c r="O238" s="33">
        <v>5735.6</v>
      </c>
      <c r="P238" s="34"/>
      <c r="Q238" s="34"/>
      <c r="R238" s="34">
        <v>1205</v>
      </c>
      <c r="S238" s="34"/>
      <c r="T238" s="34"/>
      <c r="U238" s="34"/>
      <c r="V238" s="34"/>
      <c r="W238" s="34">
        <v>2146.8000000000002</v>
      </c>
      <c r="X238" s="34"/>
      <c r="Y238" s="34"/>
      <c r="Z238" s="34"/>
      <c r="AA238" s="34">
        <v>109.5</v>
      </c>
      <c r="AB238" s="34">
        <v>-1189.0999999999999</v>
      </c>
      <c r="AC238" s="36">
        <v>8007.8</v>
      </c>
      <c r="AD238" s="57">
        <v>7051.12</v>
      </c>
      <c r="AE238" s="47">
        <f t="shared" si="5"/>
        <v>88.053148180523991</v>
      </c>
    </row>
    <row r="239" spans="1:31" s="27" customFormat="1">
      <c r="A239" s="24"/>
      <c r="B239" s="25" t="s">
        <v>48</v>
      </c>
      <c r="C239" s="25" t="s">
        <v>21</v>
      </c>
      <c r="D239" s="25" t="s">
        <v>28</v>
      </c>
      <c r="E239" s="25" t="s">
        <v>428</v>
      </c>
      <c r="F239" s="25" t="s">
        <v>49</v>
      </c>
      <c r="G239" s="25" t="s">
        <v>22</v>
      </c>
      <c r="H239" s="26"/>
      <c r="I239" s="41" t="s">
        <v>28</v>
      </c>
      <c r="J239" s="32" t="s">
        <v>50</v>
      </c>
      <c r="K239" s="32" t="s">
        <v>441</v>
      </c>
      <c r="L239" s="32" t="s">
        <v>452</v>
      </c>
      <c r="M239" s="32" t="s">
        <v>29</v>
      </c>
      <c r="N239" s="32" t="s">
        <v>433</v>
      </c>
      <c r="O239" s="33">
        <v>89.7</v>
      </c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>
        <v>24.5</v>
      </c>
      <c r="AB239" s="34"/>
      <c r="AC239" s="36">
        <v>114.2</v>
      </c>
      <c r="AD239" s="57">
        <v>83.93</v>
      </c>
      <c r="AE239" s="47">
        <f t="shared" si="5"/>
        <v>73.493870402802102</v>
      </c>
    </row>
    <row r="240" spans="1:31" s="27" customFormat="1">
      <c r="A240" s="24"/>
      <c r="B240" s="25" t="s">
        <v>48</v>
      </c>
      <c r="C240" s="25" t="s">
        <v>21</v>
      </c>
      <c r="D240" s="25" t="s">
        <v>28</v>
      </c>
      <c r="E240" s="25" t="s">
        <v>448</v>
      </c>
      <c r="F240" s="25" t="s">
        <v>49</v>
      </c>
      <c r="G240" s="25" t="s">
        <v>22</v>
      </c>
      <c r="H240" s="26"/>
      <c r="I240" s="41" t="s">
        <v>448</v>
      </c>
      <c r="J240" s="32" t="s">
        <v>50</v>
      </c>
      <c r="K240" s="32" t="s">
        <v>441</v>
      </c>
      <c r="L240" s="32" t="s">
        <v>452</v>
      </c>
      <c r="M240" s="32" t="s">
        <v>29</v>
      </c>
      <c r="N240" s="32" t="s">
        <v>449</v>
      </c>
      <c r="O240" s="33">
        <v>0</v>
      </c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>
        <v>24.5</v>
      </c>
      <c r="AB240" s="34"/>
      <c r="AC240" s="36">
        <v>24.5</v>
      </c>
      <c r="AD240" s="57">
        <v>24.48</v>
      </c>
      <c r="AE240" s="47">
        <f t="shared" si="5"/>
        <v>99.91836734693878</v>
      </c>
    </row>
    <row r="241" spans="1:31" s="27" customFormat="1">
      <c r="A241" s="24"/>
      <c r="B241" s="25" t="s">
        <v>48</v>
      </c>
      <c r="C241" s="25" t="s">
        <v>21</v>
      </c>
      <c r="D241" s="25" t="s">
        <v>28</v>
      </c>
      <c r="E241" s="25" t="s">
        <v>9</v>
      </c>
      <c r="F241" s="25" t="s">
        <v>49</v>
      </c>
      <c r="G241" s="25" t="s">
        <v>22</v>
      </c>
      <c r="H241" s="26"/>
      <c r="I241" s="41" t="s">
        <v>9</v>
      </c>
      <c r="J241" s="32" t="s">
        <v>50</v>
      </c>
      <c r="K241" s="32" t="s">
        <v>441</v>
      </c>
      <c r="L241" s="32" t="s">
        <v>452</v>
      </c>
      <c r="M241" s="32" t="s">
        <v>29</v>
      </c>
      <c r="N241" s="32" t="s">
        <v>10</v>
      </c>
      <c r="O241" s="33">
        <v>89.7</v>
      </c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6">
        <v>89.7</v>
      </c>
      <c r="AD241" s="57">
        <v>59.44</v>
      </c>
      <c r="AE241" s="47">
        <f t="shared" si="5"/>
        <v>66.265328874024519</v>
      </c>
    </row>
    <row r="242" spans="1:31" s="27" customFormat="1" ht="25.5">
      <c r="A242" s="24"/>
      <c r="B242" s="25" t="s">
        <v>48</v>
      </c>
      <c r="C242" s="25" t="s">
        <v>21</v>
      </c>
      <c r="D242" s="25" t="s">
        <v>30</v>
      </c>
      <c r="E242" s="25" t="s">
        <v>428</v>
      </c>
      <c r="F242" s="25" t="s">
        <v>49</v>
      </c>
      <c r="G242" s="25" t="s">
        <v>22</v>
      </c>
      <c r="H242" s="26"/>
      <c r="I242" s="41" t="s">
        <v>30</v>
      </c>
      <c r="J242" s="32" t="s">
        <v>50</v>
      </c>
      <c r="K242" s="32" t="s">
        <v>441</v>
      </c>
      <c r="L242" s="32" t="s">
        <v>452</v>
      </c>
      <c r="M242" s="32" t="s">
        <v>31</v>
      </c>
      <c r="N242" s="32" t="s">
        <v>433</v>
      </c>
      <c r="O242" s="33">
        <v>318</v>
      </c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6">
        <v>318</v>
      </c>
      <c r="AD242" s="57">
        <v>215.11</v>
      </c>
      <c r="AE242" s="47">
        <f t="shared" si="5"/>
        <v>67.644654088050316</v>
      </c>
    </row>
    <row r="243" spans="1:31" s="27" customFormat="1" ht="38.25">
      <c r="A243" s="24"/>
      <c r="B243" s="25" t="s">
        <v>48</v>
      </c>
      <c r="C243" s="25" t="s">
        <v>21</v>
      </c>
      <c r="D243" s="25" t="s">
        <v>30</v>
      </c>
      <c r="E243" s="25" t="s">
        <v>53</v>
      </c>
      <c r="F243" s="25" t="s">
        <v>49</v>
      </c>
      <c r="G243" s="25" t="s">
        <v>22</v>
      </c>
      <c r="H243" s="26"/>
      <c r="I243" s="41" t="s">
        <v>53</v>
      </c>
      <c r="J243" s="32" t="s">
        <v>50</v>
      </c>
      <c r="K243" s="32" t="s">
        <v>441</v>
      </c>
      <c r="L243" s="32" t="s">
        <v>452</v>
      </c>
      <c r="M243" s="32" t="s">
        <v>31</v>
      </c>
      <c r="N243" s="32" t="s">
        <v>438</v>
      </c>
      <c r="O243" s="33">
        <v>318</v>
      </c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6">
        <v>318</v>
      </c>
      <c r="AD243" s="57">
        <v>215.11</v>
      </c>
      <c r="AE243" s="47">
        <f t="shared" si="5"/>
        <v>67.644654088050316</v>
      </c>
    </row>
    <row r="244" spans="1:31" s="27" customFormat="1" ht="25.5">
      <c r="A244" s="24"/>
      <c r="B244" s="25" t="s">
        <v>48</v>
      </c>
      <c r="C244" s="25" t="s">
        <v>21</v>
      </c>
      <c r="D244" s="25" t="s">
        <v>97</v>
      </c>
      <c r="E244" s="25" t="s">
        <v>428</v>
      </c>
      <c r="F244" s="25" t="s">
        <v>49</v>
      </c>
      <c r="G244" s="25" t="s">
        <v>22</v>
      </c>
      <c r="H244" s="26"/>
      <c r="I244" s="41" t="s">
        <v>97</v>
      </c>
      <c r="J244" s="32" t="s">
        <v>50</v>
      </c>
      <c r="K244" s="32" t="s">
        <v>441</v>
      </c>
      <c r="L244" s="32" t="s">
        <v>452</v>
      </c>
      <c r="M244" s="32" t="s">
        <v>98</v>
      </c>
      <c r="N244" s="32" t="s">
        <v>433</v>
      </c>
      <c r="O244" s="33">
        <v>3961.9</v>
      </c>
      <c r="P244" s="34"/>
      <c r="Q244" s="34"/>
      <c r="R244" s="34">
        <v>1205</v>
      </c>
      <c r="S244" s="34"/>
      <c r="T244" s="34"/>
      <c r="U244" s="34"/>
      <c r="V244" s="34"/>
      <c r="W244" s="34">
        <v>1702.6</v>
      </c>
      <c r="X244" s="34"/>
      <c r="Y244" s="34"/>
      <c r="Z244" s="34"/>
      <c r="AA244" s="34"/>
      <c r="AB244" s="34">
        <v>-1189.0999999999999</v>
      </c>
      <c r="AC244" s="36">
        <v>5680.4</v>
      </c>
      <c r="AD244" s="57">
        <v>4935.8900000000003</v>
      </c>
      <c r="AE244" s="47">
        <f t="shared" si="5"/>
        <v>86.893352580804191</v>
      </c>
    </row>
    <row r="245" spans="1:31" s="27" customFormat="1">
      <c r="A245" s="24"/>
      <c r="B245" s="25" t="s">
        <v>48</v>
      </c>
      <c r="C245" s="25" t="s">
        <v>21</v>
      </c>
      <c r="D245" s="25" t="s">
        <v>97</v>
      </c>
      <c r="E245" s="25" t="s">
        <v>9</v>
      </c>
      <c r="F245" s="25" t="s">
        <v>49</v>
      </c>
      <c r="G245" s="25" t="s">
        <v>22</v>
      </c>
      <c r="H245" s="26"/>
      <c r="I245" s="41" t="s">
        <v>9</v>
      </c>
      <c r="J245" s="32" t="s">
        <v>50</v>
      </c>
      <c r="K245" s="32" t="s">
        <v>441</v>
      </c>
      <c r="L245" s="32" t="s">
        <v>452</v>
      </c>
      <c r="M245" s="32" t="s">
        <v>98</v>
      </c>
      <c r="N245" s="32" t="s">
        <v>10</v>
      </c>
      <c r="O245" s="33">
        <v>3961.9</v>
      </c>
      <c r="P245" s="34"/>
      <c r="Q245" s="34"/>
      <c r="R245" s="34">
        <v>1205</v>
      </c>
      <c r="S245" s="34"/>
      <c r="T245" s="34"/>
      <c r="U245" s="34"/>
      <c r="V245" s="34"/>
      <c r="W245" s="34">
        <v>1702.6</v>
      </c>
      <c r="X245" s="34"/>
      <c r="Y245" s="34"/>
      <c r="Z245" s="34"/>
      <c r="AA245" s="34"/>
      <c r="AB245" s="34">
        <v>-1189.0999999999999</v>
      </c>
      <c r="AC245" s="36">
        <v>5680.4</v>
      </c>
      <c r="AD245" s="57">
        <v>4935.8900000000003</v>
      </c>
      <c r="AE245" s="47">
        <f t="shared" si="5"/>
        <v>86.893352580804191</v>
      </c>
    </row>
    <row r="246" spans="1:31" s="27" customFormat="1" ht="38.25">
      <c r="A246" s="24"/>
      <c r="B246" s="25" t="s">
        <v>48</v>
      </c>
      <c r="C246" s="25" t="s">
        <v>21</v>
      </c>
      <c r="D246" s="25" t="s">
        <v>32</v>
      </c>
      <c r="E246" s="25" t="s">
        <v>428</v>
      </c>
      <c r="F246" s="25" t="s">
        <v>49</v>
      </c>
      <c r="G246" s="25" t="s">
        <v>22</v>
      </c>
      <c r="H246" s="26"/>
      <c r="I246" s="41" t="s">
        <v>32</v>
      </c>
      <c r="J246" s="32" t="s">
        <v>50</v>
      </c>
      <c r="K246" s="32" t="s">
        <v>441</v>
      </c>
      <c r="L246" s="32" t="s">
        <v>452</v>
      </c>
      <c r="M246" s="32" t="s">
        <v>33</v>
      </c>
      <c r="N246" s="32" t="s">
        <v>433</v>
      </c>
      <c r="O246" s="33">
        <v>1006.7</v>
      </c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>
        <v>85</v>
      </c>
      <c r="AB246" s="34"/>
      <c r="AC246" s="36">
        <v>1091.7</v>
      </c>
      <c r="AD246" s="57">
        <v>1018.85</v>
      </c>
      <c r="AE246" s="47">
        <f t="shared" si="5"/>
        <v>93.326921315379678</v>
      </c>
    </row>
    <row r="247" spans="1:31" s="27" customFormat="1" ht="38.25">
      <c r="A247" s="24"/>
      <c r="B247" s="25" t="s">
        <v>48</v>
      </c>
      <c r="C247" s="25" t="s">
        <v>21</v>
      </c>
      <c r="D247" s="25" t="s">
        <v>32</v>
      </c>
      <c r="E247" s="25" t="s">
        <v>53</v>
      </c>
      <c r="F247" s="25" t="s">
        <v>49</v>
      </c>
      <c r="G247" s="25" t="s">
        <v>22</v>
      </c>
      <c r="H247" s="26"/>
      <c r="I247" s="41" t="s">
        <v>53</v>
      </c>
      <c r="J247" s="32" t="s">
        <v>50</v>
      </c>
      <c r="K247" s="32" t="s">
        <v>441</v>
      </c>
      <c r="L247" s="32" t="s">
        <v>452</v>
      </c>
      <c r="M247" s="32" t="s">
        <v>33</v>
      </c>
      <c r="N247" s="32" t="s">
        <v>438</v>
      </c>
      <c r="O247" s="33">
        <v>1006.7</v>
      </c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>
        <v>85</v>
      </c>
      <c r="AB247" s="34"/>
      <c r="AC247" s="36">
        <v>1091.7</v>
      </c>
      <c r="AD247" s="57">
        <v>1018.85</v>
      </c>
      <c r="AE247" s="47">
        <f t="shared" si="5"/>
        <v>93.326921315379678</v>
      </c>
    </row>
    <row r="248" spans="1:31" s="27" customFormat="1" ht="25.5">
      <c r="A248" s="24"/>
      <c r="B248" s="25" t="s">
        <v>48</v>
      </c>
      <c r="C248" s="25" t="s">
        <v>21</v>
      </c>
      <c r="D248" s="25" t="s">
        <v>99</v>
      </c>
      <c r="E248" s="25" t="s">
        <v>428</v>
      </c>
      <c r="F248" s="25" t="s">
        <v>49</v>
      </c>
      <c r="G248" s="25" t="s">
        <v>22</v>
      </c>
      <c r="H248" s="26"/>
      <c r="I248" s="41" t="s">
        <v>99</v>
      </c>
      <c r="J248" s="32" t="s">
        <v>50</v>
      </c>
      <c r="K248" s="32" t="s">
        <v>441</v>
      </c>
      <c r="L248" s="32" t="s">
        <v>452</v>
      </c>
      <c r="M248" s="32" t="s">
        <v>100</v>
      </c>
      <c r="N248" s="32" t="s">
        <v>433</v>
      </c>
      <c r="O248" s="33">
        <v>359.3</v>
      </c>
      <c r="P248" s="34"/>
      <c r="Q248" s="34"/>
      <c r="R248" s="34"/>
      <c r="S248" s="34"/>
      <c r="T248" s="34"/>
      <c r="U248" s="34"/>
      <c r="V248" s="34"/>
      <c r="W248" s="34">
        <v>444.2</v>
      </c>
      <c r="X248" s="34"/>
      <c r="Y248" s="34"/>
      <c r="Z248" s="34"/>
      <c r="AA248" s="34"/>
      <c r="AB248" s="34"/>
      <c r="AC248" s="36">
        <v>803.5</v>
      </c>
      <c r="AD248" s="57">
        <v>797.35</v>
      </c>
      <c r="AE248" s="47">
        <f t="shared" si="5"/>
        <v>99.234598630989424</v>
      </c>
    </row>
    <row r="249" spans="1:31" s="27" customFormat="1">
      <c r="A249" s="24"/>
      <c r="B249" s="25" t="s">
        <v>48</v>
      </c>
      <c r="C249" s="25" t="s">
        <v>21</v>
      </c>
      <c r="D249" s="25" t="s">
        <v>99</v>
      </c>
      <c r="E249" s="25" t="s">
        <v>9</v>
      </c>
      <c r="F249" s="25" t="s">
        <v>49</v>
      </c>
      <c r="G249" s="25" t="s">
        <v>22</v>
      </c>
      <c r="H249" s="26"/>
      <c r="I249" s="41" t="s">
        <v>9</v>
      </c>
      <c r="J249" s="32" t="s">
        <v>50</v>
      </c>
      <c r="K249" s="32" t="s">
        <v>441</v>
      </c>
      <c r="L249" s="32" t="s">
        <v>452</v>
      </c>
      <c r="M249" s="32" t="s">
        <v>100</v>
      </c>
      <c r="N249" s="32" t="s">
        <v>10</v>
      </c>
      <c r="O249" s="33">
        <v>359.3</v>
      </c>
      <c r="P249" s="34"/>
      <c r="Q249" s="34"/>
      <c r="R249" s="34"/>
      <c r="S249" s="34"/>
      <c r="T249" s="34"/>
      <c r="U249" s="34"/>
      <c r="V249" s="34"/>
      <c r="W249" s="34">
        <v>444.2</v>
      </c>
      <c r="X249" s="34"/>
      <c r="Y249" s="34"/>
      <c r="Z249" s="34"/>
      <c r="AA249" s="34"/>
      <c r="AB249" s="34"/>
      <c r="AC249" s="36">
        <v>803.5</v>
      </c>
      <c r="AD249" s="57">
        <v>797.35</v>
      </c>
      <c r="AE249" s="47">
        <f t="shared" si="5"/>
        <v>99.234598630989424</v>
      </c>
    </row>
    <row r="250" spans="1:31" s="27" customFormat="1">
      <c r="A250" s="24"/>
      <c r="B250" s="25" t="s">
        <v>48</v>
      </c>
      <c r="C250" s="25" t="s">
        <v>21</v>
      </c>
      <c r="D250" s="25" t="s">
        <v>101</v>
      </c>
      <c r="E250" s="25" t="s">
        <v>428</v>
      </c>
      <c r="F250" s="25" t="s">
        <v>49</v>
      </c>
      <c r="G250" s="25" t="s">
        <v>22</v>
      </c>
      <c r="H250" s="26"/>
      <c r="I250" s="41" t="s">
        <v>101</v>
      </c>
      <c r="J250" s="32" t="s">
        <v>50</v>
      </c>
      <c r="K250" s="32" t="s">
        <v>441</v>
      </c>
      <c r="L250" s="32" t="s">
        <v>452</v>
      </c>
      <c r="M250" s="32" t="s">
        <v>102</v>
      </c>
      <c r="N250" s="32" t="s">
        <v>433</v>
      </c>
      <c r="O250" s="33">
        <v>592.9</v>
      </c>
      <c r="P250" s="34"/>
      <c r="Q250" s="34"/>
      <c r="R250" s="34"/>
      <c r="S250" s="34"/>
      <c r="T250" s="34"/>
      <c r="U250" s="34"/>
      <c r="V250" s="34"/>
      <c r="W250" s="34">
        <v>350.7</v>
      </c>
      <c r="X250" s="34"/>
      <c r="Y250" s="34"/>
      <c r="Z250" s="34"/>
      <c r="AA250" s="34"/>
      <c r="AB250" s="34"/>
      <c r="AC250" s="36">
        <v>943.6</v>
      </c>
      <c r="AD250" s="57">
        <v>935.76</v>
      </c>
      <c r="AE250" s="47">
        <f t="shared" si="5"/>
        <v>99.169139465875361</v>
      </c>
    </row>
    <row r="251" spans="1:31" s="27" customFormat="1">
      <c r="A251" s="24"/>
      <c r="B251" s="25" t="s">
        <v>48</v>
      </c>
      <c r="C251" s="25" t="s">
        <v>21</v>
      </c>
      <c r="D251" s="25" t="s">
        <v>485</v>
      </c>
      <c r="E251" s="25" t="s">
        <v>428</v>
      </c>
      <c r="F251" s="25" t="s">
        <v>49</v>
      </c>
      <c r="G251" s="25" t="s">
        <v>22</v>
      </c>
      <c r="H251" s="26"/>
      <c r="I251" s="41" t="s">
        <v>485</v>
      </c>
      <c r="J251" s="32" t="s">
        <v>50</v>
      </c>
      <c r="K251" s="32" t="s">
        <v>441</v>
      </c>
      <c r="L251" s="32" t="s">
        <v>452</v>
      </c>
      <c r="M251" s="32" t="s">
        <v>103</v>
      </c>
      <c r="N251" s="32" t="s">
        <v>433</v>
      </c>
      <c r="O251" s="33">
        <v>592.9</v>
      </c>
      <c r="P251" s="34"/>
      <c r="Q251" s="34"/>
      <c r="R251" s="34"/>
      <c r="S251" s="34"/>
      <c r="T251" s="34"/>
      <c r="U251" s="34"/>
      <c r="V251" s="34"/>
      <c r="W251" s="34">
        <v>350.7</v>
      </c>
      <c r="X251" s="34"/>
      <c r="Y251" s="34"/>
      <c r="Z251" s="34"/>
      <c r="AA251" s="34"/>
      <c r="AB251" s="34"/>
      <c r="AC251" s="36">
        <v>943.6</v>
      </c>
      <c r="AD251" s="57">
        <v>935.76</v>
      </c>
      <c r="AE251" s="47">
        <f t="shared" si="5"/>
        <v>99.169139465875361</v>
      </c>
    </row>
    <row r="252" spans="1:31" s="27" customFormat="1" ht="25.5">
      <c r="A252" s="24"/>
      <c r="B252" s="25" t="s">
        <v>48</v>
      </c>
      <c r="C252" s="25" t="s">
        <v>21</v>
      </c>
      <c r="D252" s="25" t="s">
        <v>485</v>
      </c>
      <c r="E252" s="25" t="s">
        <v>104</v>
      </c>
      <c r="F252" s="25" t="s">
        <v>49</v>
      </c>
      <c r="G252" s="25" t="s">
        <v>22</v>
      </c>
      <c r="H252" s="26"/>
      <c r="I252" s="41" t="s">
        <v>104</v>
      </c>
      <c r="J252" s="32" t="s">
        <v>50</v>
      </c>
      <c r="K252" s="32" t="s">
        <v>441</v>
      </c>
      <c r="L252" s="32" t="s">
        <v>452</v>
      </c>
      <c r="M252" s="32" t="s">
        <v>103</v>
      </c>
      <c r="N252" s="32" t="s">
        <v>105</v>
      </c>
      <c r="O252" s="33">
        <v>592.9</v>
      </c>
      <c r="P252" s="34"/>
      <c r="Q252" s="34"/>
      <c r="R252" s="34"/>
      <c r="S252" s="34"/>
      <c r="T252" s="34"/>
      <c r="U252" s="34"/>
      <c r="V252" s="34"/>
      <c r="W252" s="34">
        <v>350.7</v>
      </c>
      <c r="X252" s="34"/>
      <c r="Y252" s="34"/>
      <c r="Z252" s="34"/>
      <c r="AA252" s="34"/>
      <c r="AB252" s="34"/>
      <c r="AC252" s="36">
        <v>943.6</v>
      </c>
      <c r="AD252" s="57">
        <v>935.76</v>
      </c>
      <c r="AE252" s="47">
        <f t="shared" si="5"/>
        <v>99.169139465875361</v>
      </c>
    </row>
    <row r="253" spans="1:31" s="27" customFormat="1">
      <c r="A253" s="24"/>
      <c r="B253" s="25" t="s">
        <v>48</v>
      </c>
      <c r="C253" s="25" t="s">
        <v>21</v>
      </c>
      <c r="D253" s="25" t="s">
        <v>487</v>
      </c>
      <c r="E253" s="25" t="s">
        <v>428</v>
      </c>
      <c r="F253" s="25" t="s">
        <v>49</v>
      </c>
      <c r="G253" s="25" t="s">
        <v>22</v>
      </c>
      <c r="H253" s="26"/>
      <c r="I253" s="41" t="s">
        <v>487</v>
      </c>
      <c r="J253" s="32" t="s">
        <v>50</v>
      </c>
      <c r="K253" s="32" t="s">
        <v>441</v>
      </c>
      <c r="L253" s="32" t="s">
        <v>452</v>
      </c>
      <c r="M253" s="32" t="s">
        <v>488</v>
      </c>
      <c r="N253" s="32" t="s">
        <v>433</v>
      </c>
      <c r="O253" s="33">
        <v>2412.1</v>
      </c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>
        <v>5</v>
      </c>
      <c r="AB253" s="34">
        <v>-79</v>
      </c>
      <c r="AC253" s="36">
        <v>2338.1</v>
      </c>
      <c r="AD253" s="57">
        <v>2319.7800000000002</v>
      </c>
      <c r="AE253" s="47">
        <f t="shared" si="5"/>
        <v>99.21645780762158</v>
      </c>
    </row>
    <row r="254" spans="1:31" s="27" customFormat="1" ht="25.5">
      <c r="A254" s="24"/>
      <c r="B254" s="25" t="s">
        <v>48</v>
      </c>
      <c r="C254" s="25" t="s">
        <v>21</v>
      </c>
      <c r="D254" s="25" t="s">
        <v>543</v>
      </c>
      <c r="E254" s="25" t="s">
        <v>428</v>
      </c>
      <c r="F254" s="25" t="s">
        <v>49</v>
      </c>
      <c r="G254" s="25" t="s">
        <v>22</v>
      </c>
      <c r="H254" s="26"/>
      <c r="I254" s="41" t="s">
        <v>543</v>
      </c>
      <c r="J254" s="32" t="s">
        <v>50</v>
      </c>
      <c r="K254" s="32" t="s">
        <v>441</v>
      </c>
      <c r="L254" s="32" t="s">
        <v>452</v>
      </c>
      <c r="M254" s="32" t="s">
        <v>544</v>
      </c>
      <c r="N254" s="32" t="s">
        <v>433</v>
      </c>
      <c r="O254" s="33">
        <v>2412.1</v>
      </c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>
        <v>5</v>
      </c>
      <c r="AB254" s="34">
        <v>-79</v>
      </c>
      <c r="AC254" s="36">
        <v>2338.1</v>
      </c>
      <c r="AD254" s="57">
        <v>2319.7800000000002</v>
      </c>
      <c r="AE254" s="47">
        <f t="shared" si="5"/>
        <v>99.21645780762158</v>
      </c>
    </row>
    <row r="255" spans="1:31" s="27" customFormat="1" ht="25.5">
      <c r="A255" s="24"/>
      <c r="B255" s="25" t="s">
        <v>48</v>
      </c>
      <c r="C255" s="25" t="s">
        <v>21</v>
      </c>
      <c r="D255" s="25" t="s">
        <v>106</v>
      </c>
      <c r="E255" s="25" t="s">
        <v>428</v>
      </c>
      <c r="F255" s="25" t="s">
        <v>49</v>
      </c>
      <c r="G255" s="25" t="s">
        <v>22</v>
      </c>
      <c r="H255" s="26"/>
      <c r="I255" s="41" t="s">
        <v>106</v>
      </c>
      <c r="J255" s="32" t="s">
        <v>50</v>
      </c>
      <c r="K255" s="32" t="s">
        <v>441</v>
      </c>
      <c r="L255" s="32" t="s">
        <v>452</v>
      </c>
      <c r="M255" s="32" t="s">
        <v>107</v>
      </c>
      <c r="N255" s="32" t="s">
        <v>433</v>
      </c>
      <c r="O255" s="33">
        <v>171.1</v>
      </c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>
        <v>-79</v>
      </c>
      <c r="AC255" s="36">
        <v>92.1</v>
      </c>
      <c r="AD255" s="57">
        <v>77.12</v>
      </c>
      <c r="AE255" s="47">
        <f t="shared" si="5"/>
        <v>83.735070575461464</v>
      </c>
    </row>
    <row r="256" spans="1:31" s="27" customFormat="1" ht="38.25">
      <c r="A256" s="24"/>
      <c r="B256" s="25" t="s">
        <v>48</v>
      </c>
      <c r="C256" s="25" t="s">
        <v>21</v>
      </c>
      <c r="D256" s="25" t="s">
        <v>106</v>
      </c>
      <c r="E256" s="25" t="s">
        <v>53</v>
      </c>
      <c r="F256" s="25" t="s">
        <v>49</v>
      </c>
      <c r="G256" s="25" t="s">
        <v>22</v>
      </c>
      <c r="H256" s="26"/>
      <c r="I256" s="41" t="s">
        <v>53</v>
      </c>
      <c r="J256" s="32" t="s">
        <v>50</v>
      </c>
      <c r="K256" s="32" t="s">
        <v>441</v>
      </c>
      <c r="L256" s="32" t="s">
        <v>452</v>
      </c>
      <c r="M256" s="32" t="s">
        <v>107</v>
      </c>
      <c r="N256" s="32" t="s">
        <v>438</v>
      </c>
      <c r="O256" s="33">
        <v>171.1</v>
      </c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>
        <v>-79</v>
      </c>
      <c r="AC256" s="36">
        <v>92.1</v>
      </c>
      <c r="AD256" s="57">
        <v>77.12</v>
      </c>
      <c r="AE256" s="47">
        <f t="shared" si="5"/>
        <v>83.735070575461464</v>
      </c>
    </row>
    <row r="257" spans="1:31" s="27" customFormat="1" ht="114.75">
      <c r="A257" s="24"/>
      <c r="B257" s="25" t="s">
        <v>48</v>
      </c>
      <c r="C257" s="25" t="s">
        <v>21</v>
      </c>
      <c r="D257" s="25" t="s">
        <v>108</v>
      </c>
      <c r="E257" s="25" t="s">
        <v>428</v>
      </c>
      <c r="F257" s="25" t="s">
        <v>49</v>
      </c>
      <c r="G257" s="25" t="s">
        <v>22</v>
      </c>
      <c r="H257" s="26"/>
      <c r="I257" s="41" t="s">
        <v>108</v>
      </c>
      <c r="J257" s="32" t="s">
        <v>50</v>
      </c>
      <c r="K257" s="32" t="s">
        <v>441</v>
      </c>
      <c r="L257" s="32" t="s">
        <v>452</v>
      </c>
      <c r="M257" s="32" t="s">
        <v>109</v>
      </c>
      <c r="N257" s="32" t="s">
        <v>433</v>
      </c>
      <c r="O257" s="33">
        <v>338</v>
      </c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>
        <v>5</v>
      </c>
      <c r="AB257" s="34"/>
      <c r="AC257" s="36">
        <v>343</v>
      </c>
      <c r="AD257" s="57">
        <v>342.76</v>
      </c>
      <c r="AE257" s="47">
        <f t="shared" si="5"/>
        <v>99.930029154518948</v>
      </c>
    </row>
    <row r="258" spans="1:31" s="27" customFormat="1" ht="25.5">
      <c r="A258" s="24"/>
      <c r="B258" s="25" t="s">
        <v>48</v>
      </c>
      <c r="C258" s="25" t="s">
        <v>21</v>
      </c>
      <c r="D258" s="25" t="s">
        <v>108</v>
      </c>
      <c r="E258" s="25" t="s">
        <v>104</v>
      </c>
      <c r="F258" s="25" t="s">
        <v>49</v>
      </c>
      <c r="G258" s="25" t="s">
        <v>22</v>
      </c>
      <c r="H258" s="26"/>
      <c r="I258" s="41" t="s">
        <v>104</v>
      </c>
      <c r="J258" s="32" t="s">
        <v>50</v>
      </c>
      <c r="K258" s="32" t="s">
        <v>441</v>
      </c>
      <c r="L258" s="32" t="s">
        <v>452</v>
      </c>
      <c r="M258" s="32" t="s">
        <v>109</v>
      </c>
      <c r="N258" s="32" t="s">
        <v>105</v>
      </c>
      <c r="O258" s="33">
        <v>338</v>
      </c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>
        <v>5</v>
      </c>
      <c r="AB258" s="34"/>
      <c r="AC258" s="36">
        <v>343</v>
      </c>
      <c r="AD258" s="57">
        <v>342.76</v>
      </c>
      <c r="AE258" s="47">
        <f t="shared" si="5"/>
        <v>99.930029154518948</v>
      </c>
    </row>
    <row r="259" spans="1:31" s="27" customFormat="1" ht="25.5">
      <c r="A259" s="24"/>
      <c r="B259" s="25" t="s">
        <v>48</v>
      </c>
      <c r="C259" s="25" t="s">
        <v>21</v>
      </c>
      <c r="D259" s="25" t="s">
        <v>110</v>
      </c>
      <c r="E259" s="25" t="s">
        <v>428</v>
      </c>
      <c r="F259" s="25" t="s">
        <v>49</v>
      </c>
      <c r="G259" s="25" t="s">
        <v>22</v>
      </c>
      <c r="H259" s="26"/>
      <c r="I259" s="41" t="s">
        <v>110</v>
      </c>
      <c r="J259" s="32" t="s">
        <v>50</v>
      </c>
      <c r="K259" s="32" t="s">
        <v>441</v>
      </c>
      <c r="L259" s="32" t="s">
        <v>452</v>
      </c>
      <c r="M259" s="32" t="s">
        <v>111</v>
      </c>
      <c r="N259" s="32" t="s">
        <v>433</v>
      </c>
      <c r="O259" s="33">
        <v>1903</v>
      </c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6">
        <v>1903</v>
      </c>
      <c r="AD259" s="57">
        <v>1899.9</v>
      </c>
      <c r="AE259" s="47">
        <f t="shared" si="5"/>
        <v>99.837099316868105</v>
      </c>
    </row>
    <row r="260" spans="1:31" s="27" customFormat="1" ht="51">
      <c r="A260" s="24"/>
      <c r="B260" s="25" t="s">
        <v>48</v>
      </c>
      <c r="C260" s="25" t="s">
        <v>21</v>
      </c>
      <c r="D260" s="25" t="s">
        <v>110</v>
      </c>
      <c r="E260" s="25" t="s">
        <v>89</v>
      </c>
      <c r="F260" s="25" t="s">
        <v>49</v>
      </c>
      <c r="G260" s="25" t="s">
        <v>22</v>
      </c>
      <c r="H260" s="26"/>
      <c r="I260" s="41" t="s">
        <v>89</v>
      </c>
      <c r="J260" s="32" t="s">
        <v>50</v>
      </c>
      <c r="K260" s="32" t="s">
        <v>441</v>
      </c>
      <c r="L260" s="32" t="s">
        <v>452</v>
      </c>
      <c r="M260" s="32" t="s">
        <v>111</v>
      </c>
      <c r="N260" s="32" t="s">
        <v>90</v>
      </c>
      <c r="O260" s="33">
        <v>1903</v>
      </c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6">
        <v>1903</v>
      </c>
      <c r="AD260" s="57">
        <v>1899.9</v>
      </c>
      <c r="AE260" s="47">
        <f t="shared" si="5"/>
        <v>99.837099316868105</v>
      </c>
    </row>
    <row r="261" spans="1:31" s="27" customFormat="1">
      <c r="A261" s="24"/>
      <c r="B261" s="25" t="s">
        <v>48</v>
      </c>
      <c r="C261" s="25" t="s">
        <v>21</v>
      </c>
      <c r="D261" s="25" t="s">
        <v>493</v>
      </c>
      <c r="E261" s="25" t="s">
        <v>428</v>
      </c>
      <c r="F261" s="25" t="s">
        <v>49</v>
      </c>
      <c r="G261" s="25" t="s">
        <v>22</v>
      </c>
      <c r="H261" s="26"/>
      <c r="I261" s="41" t="s">
        <v>493</v>
      </c>
      <c r="J261" s="32" t="s">
        <v>50</v>
      </c>
      <c r="K261" s="32" t="s">
        <v>441</v>
      </c>
      <c r="L261" s="32" t="s">
        <v>452</v>
      </c>
      <c r="M261" s="32" t="s">
        <v>494</v>
      </c>
      <c r="N261" s="32" t="s">
        <v>433</v>
      </c>
      <c r="O261" s="33">
        <v>0</v>
      </c>
      <c r="P261" s="34"/>
      <c r="Q261" s="34"/>
      <c r="R261" s="34"/>
      <c r="S261" s="34"/>
      <c r="T261" s="34"/>
      <c r="U261" s="34"/>
      <c r="V261" s="34"/>
      <c r="W261" s="34">
        <v>263</v>
      </c>
      <c r="X261" s="34"/>
      <c r="Y261" s="34"/>
      <c r="Z261" s="34"/>
      <c r="AA261" s="34"/>
      <c r="AB261" s="34"/>
      <c r="AC261" s="36">
        <v>263</v>
      </c>
      <c r="AD261" s="57">
        <v>257.5</v>
      </c>
      <c r="AE261" s="47">
        <f t="shared" si="5"/>
        <v>97.908745247148289</v>
      </c>
    </row>
    <row r="262" spans="1:31" s="27" customFormat="1" ht="25.5">
      <c r="A262" s="24"/>
      <c r="B262" s="25" t="s">
        <v>48</v>
      </c>
      <c r="C262" s="25" t="s">
        <v>21</v>
      </c>
      <c r="D262" s="25" t="s">
        <v>112</v>
      </c>
      <c r="E262" s="25" t="s">
        <v>428</v>
      </c>
      <c r="F262" s="25" t="s">
        <v>49</v>
      </c>
      <c r="G262" s="25" t="s">
        <v>22</v>
      </c>
      <c r="H262" s="26"/>
      <c r="I262" s="41" t="s">
        <v>112</v>
      </c>
      <c r="J262" s="32" t="s">
        <v>50</v>
      </c>
      <c r="K262" s="32" t="s">
        <v>441</v>
      </c>
      <c r="L262" s="32" t="s">
        <v>452</v>
      </c>
      <c r="M262" s="32" t="s">
        <v>113</v>
      </c>
      <c r="N262" s="32" t="s">
        <v>433</v>
      </c>
      <c r="O262" s="33">
        <v>0</v>
      </c>
      <c r="P262" s="34"/>
      <c r="Q262" s="34"/>
      <c r="R262" s="34"/>
      <c r="S262" s="34"/>
      <c r="T262" s="34"/>
      <c r="U262" s="34"/>
      <c r="V262" s="34"/>
      <c r="W262" s="34">
        <v>263</v>
      </c>
      <c r="X262" s="34"/>
      <c r="Y262" s="34"/>
      <c r="Z262" s="34"/>
      <c r="AA262" s="34"/>
      <c r="AB262" s="34"/>
      <c r="AC262" s="36">
        <v>263</v>
      </c>
      <c r="AD262" s="57">
        <v>257.5</v>
      </c>
      <c r="AE262" s="47">
        <f t="shared" si="5"/>
        <v>97.908745247148289</v>
      </c>
    </row>
    <row r="263" spans="1:31" s="27" customFormat="1">
      <c r="A263" s="24"/>
      <c r="B263" s="25" t="s">
        <v>48</v>
      </c>
      <c r="C263" s="25" t="s">
        <v>21</v>
      </c>
      <c r="D263" s="25" t="s">
        <v>112</v>
      </c>
      <c r="E263" s="25" t="s">
        <v>9</v>
      </c>
      <c r="F263" s="25" t="s">
        <v>49</v>
      </c>
      <c r="G263" s="25" t="s">
        <v>22</v>
      </c>
      <c r="H263" s="26"/>
      <c r="I263" s="41" t="s">
        <v>9</v>
      </c>
      <c r="J263" s="32" t="s">
        <v>50</v>
      </c>
      <c r="K263" s="32" t="s">
        <v>441</v>
      </c>
      <c r="L263" s="32" t="s">
        <v>452</v>
      </c>
      <c r="M263" s="32" t="s">
        <v>113</v>
      </c>
      <c r="N263" s="32" t="s">
        <v>10</v>
      </c>
      <c r="O263" s="33">
        <v>0</v>
      </c>
      <c r="P263" s="34"/>
      <c r="Q263" s="34"/>
      <c r="R263" s="34"/>
      <c r="S263" s="34"/>
      <c r="T263" s="34"/>
      <c r="U263" s="34"/>
      <c r="V263" s="34"/>
      <c r="W263" s="34">
        <v>263</v>
      </c>
      <c r="X263" s="34"/>
      <c r="Y263" s="34"/>
      <c r="Z263" s="34"/>
      <c r="AA263" s="34"/>
      <c r="AB263" s="34"/>
      <c r="AC263" s="36">
        <v>263</v>
      </c>
      <c r="AD263" s="57">
        <v>257.5</v>
      </c>
      <c r="AE263" s="47">
        <f t="shared" si="5"/>
        <v>97.908745247148289</v>
      </c>
    </row>
    <row r="264" spans="1:31" s="27" customFormat="1">
      <c r="A264" s="24"/>
      <c r="B264" s="25" t="s">
        <v>48</v>
      </c>
      <c r="C264" s="25" t="s">
        <v>21</v>
      </c>
      <c r="D264" s="25" t="s">
        <v>468</v>
      </c>
      <c r="E264" s="25" t="s">
        <v>428</v>
      </c>
      <c r="F264" s="25" t="s">
        <v>49</v>
      </c>
      <c r="G264" s="25" t="s">
        <v>22</v>
      </c>
      <c r="H264" s="26"/>
      <c r="I264" s="41" t="s">
        <v>468</v>
      </c>
      <c r="J264" s="32" t="s">
        <v>50</v>
      </c>
      <c r="K264" s="32" t="s">
        <v>441</v>
      </c>
      <c r="L264" s="32" t="s">
        <v>452</v>
      </c>
      <c r="M264" s="32" t="s">
        <v>469</v>
      </c>
      <c r="N264" s="32" t="s">
        <v>433</v>
      </c>
      <c r="O264" s="33">
        <v>4426</v>
      </c>
      <c r="P264" s="34"/>
      <c r="Q264" s="34"/>
      <c r="R264" s="34"/>
      <c r="S264" s="34"/>
      <c r="T264" s="34"/>
      <c r="U264" s="34"/>
      <c r="V264" s="34"/>
      <c r="W264" s="34">
        <v>237</v>
      </c>
      <c r="X264" s="34"/>
      <c r="Y264" s="34"/>
      <c r="Z264" s="34"/>
      <c r="AA264" s="34"/>
      <c r="AB264" s="34"/>
      <c r="AC264" s="36">
        <v>4663</v>
      </c>
      <c r="AD264" s="57">
        <v>4490.57</v>
      </c>
      <c r="AE264" s="47">
        <f t="shared" si="5"/>
        <v>96.302165987561651</v>
      </c>
    </row>
    <row r="265" spans="1:31" s="27" customFormat="1" ht="38.25">
      <c r="A265" s="24"/>
      <c r="B265" s="25" t="s">
        <v>48</v>
      </c>
      <c r="C265" s="25" t="s">
        <v>21</v>
      </c>
      <c r="D265" s="25" t="s">
        <v>114</v>
      </c>
      <c r="E265" s="25" t="s">
        <v>428</v>
      </c>
      <c r="F265" s="25" t="s">
        <v>49</v>
      </c>
      <c r="G265" s="25" t="s">
        <v>22</v>
      </c>
      <c r="H265" s="26"/>
      <c r="I265" s="41" t="s">
        <v>114</v>
      </c>
      <c r="J265" s="32" t="s">
        <v>50</v>
      </c>
      <c r="K265" s="32" t="s">
        <v>441</v>
      </c>
      <c r="L265" s="32" t="s">
        <v>452</v>
      </c>
      <c r="M265" s="32" t="s">
        <v>117</v>
      </c>
      <c r="N265" s="32" t="s">
        <v>433</v>
      </c>
      <c r="O265" s="33">
        <v>40</v>
      </c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6">
        <v>40</v>
      </c>
      <c r="AD265" s="57">
        <v>39.979999999999997</v>
      </c>
      <c r="AE265" s="47">
        <f t="shared" si="5"/>
        <v>99.949999999999989</v>
      </c>
    </row>
    <row r="266" spans="1:31" s="27" customFormat="1">
      <c r="A266" s="24"/>
      <c r="B266" s="25" t="s">
        <v>48</v>
      </c>
      <c r="C266" s="25" t="s">
        <v>21</v>
      </c>
      <c r="D266" s="25" t="s">
        <v>114</v>
      </c>
      <c r="E266" s="25" t="s">
        <v>9</v>
      </c>
      <c r="F266" s="25" t="s">
        <v>49</v>
      </c>
      <c r="G266" s="25" t="s">
        <v>22</v>
      </c>
      <c r="H266" s="26"/>
      <c r="I266" s="41" t="s">
        <v>9</v>
      </c>
      <c r="J266" s="32" t="s">
        <v>50</v>
      </c>
      <c r="K266" s="32" t="s">
        <v>441</v>
      </c>
      <c r="L266" s="32" t="s">
        <v>452</v>
      </c>
      <c r="M266" s="32" t="s">
        <v>117</v>
      </c>
      <c r="N266" s="32" t="s">
        <v>10</v>
      </c>
      <c r="O266" s="33">
        <v>40</v>
      </c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6">
        <v>40</v>
      </c>
      <c r="AD266" s="57">
        <v>39.979999999999997</v>
      </c>
      <c r="AE266" s="47">
        <f t="shared" si="5"/>
        <v>99.949999999999989</v>
      </c>
    </row>
    <row r="267" spans="1:31" s="27" customFormat="1" ht="38.25">
      <c r="A267" s="24"/>
      <c r="B267" s="25" t="s">
        <v>48</v>
      </c>
      <c r="C267" s="25" t="s">
        <v>21</v>
      </c>
      <c r="D267" s="25" t="s">
        <v>503</v>
      </c>
      <c r="E267" s="25" t="s">
        <v>428</v>
      </c>
      <c r="F267" s="25" t="s">
        <v>49</v>
      </c>
      <c r="G267" s="25" t="s">
        <v>22</v>
      </c>
      <c r="H267" s="26"/>
      <c r="I267" s="41" t="s">
        <v>503</v>
      </c>
      <c r="J267" s="32" t="s">
        <v>50</v>
      </c>
      <c r="K267" s="32" t="s">
        <v>441</v>
      </c>
      <c r="L267" s="32" t="s">
        <v>452</v>
      </c>
      <c r="M267" s="32" t="s">
        <v>504</v>
      </c>
      <c r="N267" s="32" t="s">
        <v>433</v>
      </c>
      <c r="O267" s="33">
        <v>0</v>
      </c>
      <c r="P267" s="34"/>
      <c r="Q267" s="34"/>
      <c r="R267" s="34"/>
      <c r="S267" s="34"/>
      <c r="T267" s="34"/>
      <c r="U267" s="34"/>
      <c r="V267" s="34"/>
      <c r="W267" s="34">
        <v>207</v>
      </c>
      <c r="X267" s="34"/>
      <c r="Y267" s="34"/>
      <c r="Z267" s="34"/>
      <c r="AA267" s="34"/>
      <c r="AB267" s="34"/>
      <c r="AC267" s="36">
        <v>207</v>
      </c>
      <c r="AD267" s="57">
        <v>44.12</v>
      </c>
      <c r="AE267" s="47">
        <f t="shared" si="5"/>
        <v>21.314009661835748</v>
      </c>
    </row>
    <row r="268" spans="1:31" s="27" customFormat="1">
      <c r="A268" s="24"/>
      <c r="B268" s="25" t="s">
        <v>48</v>
      </c>
      <c r="C268" s="25" t="s">
        <v>21</v>
      </c>
      <c r="D268" s="25" t="s">
        <v>503</v>
      </c>
      <c r="E268" s="25" t="s">
        <v>499</v>
      </c>
      <c r="F268" s="25" t="s">
        <v>49</v>
      </c>
      <c r="G268" s="25" t="s">
        <v>22</v>
      </c>
      <c r="H268" s="26"/>
      <c r="I268" s="41" t="s">
        <v>499</v>
      </c>
      <c r="J268" s="32" t="s">
        <v>50</v>
      </c>
      <c r="K268" s="32" t="s">
        <v>441</v>
      </c>
      <c r="L268" s="32" t="s">
        <v>452</v>
      </c>
      <c r="M268" s="32" t="s">
        <v>504</v>
      </c>
      <c r="N268" s="32" t="s">
        <v>500</v>
      </c>
      <c r="O268" s="33">
        <v>0</v>
      </c>
      <c r="P268" s="34"/>
      <c r="Q268" s="34"/>
      <c r="R268" s="34"/>
      <c r="S268" s="34"/>
      <c r="T268" s="34"/>
      <c r="U268" s="34"/>
      <c r="V268" s="34"/>
      <c r="W268" s="34">
        <v>207</v>
      </c>
      <c r="X268" s="34"/>
      <c r="Y268" s="34"/>
      <c r="Z268" s="34"/>
      <c r="AA268" s="34"/>
      <c r="AB268" s="34"/>
      <c r="AC268" s="36">
        <v>207</v>
      </c>
      <c r="AD268" s="57">
        <v>44.12</v>
      </c>
      <c r="AE268" s="47">
        <f t="shared" si="5"/>
        <v>21.314009661835748</v>
      </c>
    </row>
    <row r="269" spans="1:31" s="27" customFormat="1" ht="25.5">
      <c r="A269" s="24"/>
      <c r="B269" s="25" t="s">
        <v>48</v>
      </c>
      <c r="C269" s="25" t="s">
        <v>21</v>
      </c>
      <c r="D269" s="25" t="s">
        <v>582</v>
      </c>
      <c r="E269" s="25" t="s">
        <v>428</v>
      </c>
      <c r="F269" s="25" t="s">
        <v>49</v>
      </c>
      <c r="G269" s="25" t="s">
        <v>22</v>
      </c>
      <c r="H269" s="26"/>
      <c r="I269" s="41" t="s">
        <v>582</v>
      </c>
      <c r="J269" s="32" t="s">
        <v>50</v>
      </c>
      <c r="K269" s="32" t="s">
        <v>441</v>
      </c>
      <c r="L269" s="32" t="s">
        <v>452</v>
      </c>
      <c r="M269" s="32" t="s">
        <v>583</v>
      </c>
      <c r="N269" s="32" t="s">
        <v>433</v>
      </c>
      <c r="O269" s="33">
        <v>4386</v>
      </c>
      <c r="P269" s="34"/>
      <c r="Q269" s="34"/>
      <c r="R269" s="34"/>
      <c r="S269" s="34"/>
      <c r="T269" s="34"/>
      <c r="U269" s="34"/>
      <c r="V269" s="34"/>
      <c r="W269" s="34">
        <v>30</v>
      </c>
      <c r="X269" s="34"/>
      <c r="Y269" s="34"/>
      <c r="Z269" s="34"/>
      <c r="AA269" s="34"/>
      <c r="AB269" s="34"/>
      <c r="AC269" s="36">
        <v>4416</v>
      </c>
      <c r="AD269" s="57">
        <v>4406.47</v>
      </c>
      <c r="AE269" s="47">
        <f t="shared" si="5"/>
        <v>99.784193840579718</v>
      </c>
    </row>
    <row r="270" spans="1:31" s="27" customFormat="1">
      <c r="A270" s="24"/>
      <c r="B270" s="25" t="s">
        <v>48</v>
      </c>
      <c r="C270" s="25" t="s">
        <v>21</v>
      </c>
      <c r="D270" s="25" t="s">
        <v>582</v>
      </c>
      <c r="E270" s="25" t="s">
        <v>9</v>
      </c>
      <c r="F270" s="25" t="s">
        <v>49</v>
      </c>
      <c r="G270" s="25" t="s">
        <v>22</v>
      </c>
      <c r="H270" s="26"/>
      <c r="I270" s="41" t="s">
        <v>9</v>
      </c>
      <c r="J270" s="32" t="s">
        <v>50</v>
      </c>
      <c r="K270" s="32" t="s">
        <v>441</v>
      </c>
      <c r="L270" s="32" t="s">
        <v>452</v>
      </c>
      <c r="M270" s="32" t="s">
        <v>583</v>
      </c>
      <c r="N270" s="32" t="s">
        <v>10</v>
      </c>
      <c r="O270" s="33">
        <v>4386</v>
      </c>
      <c r="P270" s="34"/>
      <c r="Q270" s="34"/>
      <c r="R270" s="34"/>
      <c r="S270" s="34"/>
      <c r="T270" s="34"/>
      <c r="U270" s="34"/>
      <c r="V270" s="34"/>
      <c r="W270" s="34">
        <v>30</v>
      </c>
      <c r="X270" s="34"/>
      <c r="Y270" s="34"/>
      <c r="Z270" s="34"/>
      <c r="AA270" s="34"/>
      <c r="AB270" s="34"/>
      <c r="AC270" s="36">
        <v>4416</v>
      </c>
      <c r="AD270" s="57">
        <v>4406.47</v>
      </c>
      <c r="AE270" s="47">
        <f t="shared" si="5"/>
        <v>99.784193840579718</v>
      </c>
    </row>
    <row r="271" spans="1:31" s="23" customFormat="1">
      <c r="A271" s="17"/>
      <c r="B271" s="18" t="s">
        <v>48</v>
      </c>
      <c r="C271" s="18" t="s">
        <v>118</v>
      </c>
      <c r="D271" s="18" t="s">
        <v>428</v>
      </c>
      <c r="E271" s="18" t="s">
        <v>428</v>
      </c>
      <c r="F271" s="18" t="s">
        <v>49</v>
      </c>
      <c r="G271" s="18" t="s">
        <v>119</v>
      </c>
      <c r="H271" s="19"/>
      <c r="I271" s="40" t="s">
        <v>118</v>
      </c>
      <c r="J271" s="21" t="s">
        <v>50</v>
      </c>
      <c r="K271" s="21" t="s">
        <v>592</v>
      </c>
      <c r="L271" s="21" t="s">
        <v>434</v>
      </c>
      <c r="M271" s="21" t="s">
        <v>435</v>
      </c>
      <c r="N271" s="21" t="s">
        <v>433</v>
      </c>
      <c r="O271" s="22">
        <v>13784.5</v>
      </c>
      <c r="P271" s="30"/>
      <c r="Q271" s="30"/>
      <c r="R271" s="30">
        <v>1423.1</v>
      </c>
      <c r="S271" s="30"/>
      <c r="T271" s="30"/>
      <c r="U271" s="30"/>
      <c r="V271" s="30"/>
      <c r="W271" s="30">
        <v>1247.3</v>
      </c>
      <c r="X271" s="30"/>
      <c r="Y271" s="30"/>
      <c r="Z271" s="30"/>
      <c r="AA271" s="30">
        <v>-1410.5</v>
      </c>
      <c r="AB271" s="30"/>
      <c r="AC271" s="35">
        <v>15044.4</v>
      </c>
      <c r="AD271" s="56">
        <v>14732.37</v>
      </c>
      <c r="AE271" s="46">
        <f t="shared" si="5"/>
        <v>97.925939219909068</v>
      </c>
    </row>
    <row r="272" spans="1:31" s="23" customFormat="1" ht="25.5">
      <c r="A272" s="17"/>
      <c r="B272" s="18" t="s">
        <v>48</v>
      </c>
      <c r="C272" s="18" t="s">
        <v>120</v>
      </c>
      <c r="D272" s="18" t="s">
        <v>428</v>
      </c>
      <c r="E272" s="18" t="s">
        <v>428</v>
      </c>
      <c r="F272" s="18" t="s">
        <v>49</v>
      </c>
      <c r="G272" s="18" t="s">
        <v>121</v>
      </c>
      <c r="H272" s="19"/>
      <c r="I272" s="40" t="s">
        <v>120</v>
      </c>
      <c r="J272" s="21" t="s">
        <v>50</v>
      </c>
      <c r="K272" s="21" t="s">
        <v>592</v>
      </c>
      <c r="L272" s="21" t="s">
        <v>574</v>
      </c>
      <c r="M272" s="21" t="s">
        <v>435</v>
      </c>
      <c r="N272" s="21" t="s">
        <v>433</v>
      </c>
      <c r="O272" s="22">
        <v>13038.4</v>
      </c>
      <c r="P272" s="30"/>
      <c r="Q272" s="30"/>
      <c r="R272" s="30">
        <v>1423.1</v>
      </c>
      <c r="S272" s="30"/>
      <c r="T272" s="30"/>
      <c r="U272" s="30"/>
      <c r="V272" s="30"/>
      <c r="W272" s="30">
        <v>1247.3</v>
      </c>
      <c r="X272" s="30"/>
      <c r="Y272" s="30"/>
      <c r="Z272" s="30"/>
      <c r="AA272" s="30">
        <v>-1410.5</v>
      </c>
      <c r="AB272" s="30"/>
      <c r="AC272" s="35">
        <v>14298.3</v>
      </c>
      <c r="AD272" s="56">
        <v>14015.32</v>
      </c>
      <c r="AE272" s="46">
        <f t="shared" si="5"/>
        <v>98.020883601547041</v>
      </c>
    </row>
    <row r="273" spans="1:31" s="27" customFormat="1" ht="25.5">
      <c r="A273" s="24"/>
      <c r="B273" s="25" t="s">
        <v>48</v>
      </c>
      <c r="C273" s="25" t="s">
        <v>120</v>
      </c>
      <c r="D273" s="25" t="s">
        <v>122</v>
      </c>
      <c r="E273" s="25" t="s">
        <v>428</v>
      </c>
      <c r="F273" s="25" t="s">
        <v>49</v>
      </c>
      <c r="G273" s="25" t="s">
        <v>121</v>
      </c>
      <c r="H273" s="26"/>
      <c r="I273" s="41" t="s">
        <v>122</v>
      </c>
      <c r="J273" s="32" t="s">
        <v>50</v>
      </c>
      <c r="K273" s="32" t="s">
        <v>592</v>
      </c>
      <c r="L273" s="32" t="s">
        <v>574</v>
      </c>
      <c r="M273" s="32" t="s">
        <v>123</v>
      </c>
      <c r="N273" s="32" t="s">
        <v>433</v>
      </c>
      <c r="O273" s="33">
        <v>13038.4</v>
      </c>
      <c r="P273" s="34"/>
      <c r="Q273" s="34"/>
      <c r="R273" s="34">
        <v>1423.1</v>
      </c>
      <c r="S273" s="34"/>
      <c r="T273" s="34"/>
      <c r="U273" s="34"/>
      <c r="V273" s="34"/>
      <c r="W273" s="34">
        <v>-252.7</v>
      </c>
      <c r="X273" s="34"/>
      <c r="Y273" s="34"/>
      <c r="Z273" s="34"/>
      <c r="AA273" s="34"/>
      <c r="AB273" s="34"/>
      <c r="AC273" s="36">
        <v>14208.8</v>
      </c>
      <c r="AD273" s="57">
        <v>13925.82</v>
      </c>
      <c r="AE273" s="47">
        <f t="shared" si="5"/>
        <v>98.008417318844664</v>
      </c>
    </row>
    <row r="274" spans="1:31" s="27" customFormat="1">
      <c r="A274" s="24"/>
      <c r="B274" s="25" t="s">
        <v>48</v>
      </c>
      <c r="C274" s="25" t="s">
        <v>120</v>
      </c>
      <c r="D274" s="25" t="s">
        <v>485</v>
      </c>
      <c r="E274" s="25" t="s">
        <v>428</v>
      </c>
      <c r="F274" s="25" t="s">
        <v>49</v>
      </c>
      <c r="G274" s="25" t="s">
        <v>121</v>
      </c>
      <c r="H274" s="26"/>
      <c r="I274" s="41" t="s">
        <v>485</v>
      </c>
      <c r="J274" s="32" t="s">
        <v>50</v>
      </c>
      <c r="K274" s="32" t="s">
        <v>592</v>
      </c>
      <c r="L274" s="32" t="s">
        <v>574</v>
      </c>
      <c r="M274" s="32" t="s">
        <v>124</v>
      </c>
      <c r="N274" s="32" t="s">
        <v>433</v>
      </c>
      <c r="O274" s="33">
        <v>13038.4</v>
      </c>
      <c r="P274" s="34"/>
      <c r="Q274" s="34"/>
      <c r="R274" s="34">
        <v>1423.1</v>
      </c>
      <c r="S274" s="34"/>
      <c r="T274" s="34"/>
      <c r="U274" s="34"/>
      <c r="V274" s="34"/>
      <c r="W274" s="34">
        <v>-252.7</v>
      </c>
      <c r="X274" s="34"/>
      <c r="Y274" s="34"/>
      <c r="Z274" s="34"/>
      <c r="AA274" s="34"/>
      <c r="AB274" s="34"/>
      <c r="AC274" s="36">
        <v>14208.8</v>
      </c>
      <c r="AD274" s="57">
        <v>13925.82</v>
      </c>
      <c r="AE274" s="47">
        <f t="shared" si="5"/>
        <v>98.008417318844664</v>
      </c>
    </row>
    <row r="275" spans="1:31" s="27" customFormat="1" ht="25.5">
      <c r="A275" s="24"/>
      <c r="B275" s="25" t="s">
        <v>48</v>
      </c>
      <c r="C275" s="25" t="s">
        <v>120</v>
      </c>
      <c r="D275" s="25" t="s">
        <v>485</v>
      </c>
      <c r="E275" s="25" t="s">
        <v>125</v>
      </c>
      <c r="F275" s="25" t="s">
        <v>49</v>
      </c>
      <c r="G275" s="25" t="s">
        <v>121</v>
      </c>
      <c r="H275" s="26"/>
      <c r="I275" s="41" t="s">
        <v>125</v>
      </c>
      <c r="J275" s="32" t="s">
        <v>50</v>
      </c>
      <c r="K275" s="32" t="s">
        <v>592</v>
      </c>
      <c r="L275" s="32" t="s">
        <v>574</v>
      </c>
      <c r="M275" s="32" t="s">
        <v>124</v>
      </c>
      <c r="N275" s="32" t="s">
        <v>126</v>
      </c>
      <c r="O275" s="33">
        <v>13038.4</v>
      </c>
      <c r="P275" s="34"/>
      <c r="Q275" s="34"/>
      <c r="R275" s="34">
        <v>1423.1</v>
      </c>
      <c r="S275" s="34"/>
      <c r="T275" s="34"/>
      <c r="U275" s="34"/>
      <c r="V275" s="34"/>
      <c r="W275" s="34">
        <v>-252.7</v>
      </c>
      <c r="X275" s="34"/>
      <c r="Y275" s="34"/>
      <c r="Z275" s="34"/>
      <c r="AA275" s="34"/>
      <c r="AB275" s="34"/>
      <c r="AC275" s="36">
        <v>14208.8</v>
      </c>
      <c r="AD275" s="57">
        <v>13925.82</v>
      </c>
      <c r="AE275" s="47">
        <f t="shared" si="5"/>
        <v>98.008417318844664</v>
      </c>
    </row>
    <row r="276" spans="1:31" s="27" customFormat="1">
      <c r="A276" s="24"/>
      <c r="B276" s="25" t="s">
        <v>48</v>
      </c>
      <c r="C276" s="25" t="s">
        <v>120</v>
      </c>
      <c r="D276" s="25" t="s">
        <v>468</v>
      </c>
      <c r="E276" s="25" t="s">
        <v>428</v>
      </c>
      <c r="F276" s="25" t="s">
        <v>49</v>
      </c>
      <c r="G276" s="25" t="s">
        <v>121</v>
      </c>
      <c r="H276" s="26"/>
      <c r="I276" s="41" t="s">
        <v>468</v>
      </c>
      <c r="J276" s="32" t="s">
        <v>50</v>
      </c>
      <c r="K276" s="32" t="s">
        <v>592</v>
      </c>
      <c r="L276" s="32" t="s">
        <v>574</v>
      </c>
      <c r="M276" s="32" t="s">
        <v>469</v>
      </c>
      <c r="N276" s="32" t="s">
        <v>433</v>
      </c>
      <c r="O276" s="33">
        <v>0</v>
      </c>
      <c r="P276" s="34"/>
      <c r="Q276" s="34"/>
      <c r="R276" s="34"/>
      <c r="S276" s="34"/>
      <c r="T276" s="34"/>
      <c r="U276" s="34"/>
      <c r="V276" s="34"/>
      <c r="W276" s="34">
        <v>1500</v>
      </c>
      <c r="X276" s="34"/>
      <c r="Y276" s="34"/>
      <c r="Z276" s="34"/>
      <c r="AA276" s="34">
        <v>-1410.5</v>
      </c>
      <c r="AB276" s="34"/>
      <c r="AC276" s="36">
        <v>89.5</v>
      </c>
      <c r="AD276" s="57">
        <v>89.5</v>
      </c>
      <c r="AE276" s="47">
        <f t="shared" si="5"/>
        <v>100</v>
      </c>
    </row>
    <row r="277" spans="1:31" s="27" customFormat="1" ht="63.75">
      <c r="A277" s="24"/>
      <c r="B277" s="25" t="s">
        <v>48</v>
      </c>
      <c r="C277" s="25" t="s">
        <v>120</v>
      </c>
      <c r="D277" s="25" t="s">
        <v>553</v>
      </c>
      <c r="E277" s="25" t="s">
        <v>428</v>
      </c>
      <c r="F277" s="25" t="s">
        <v>49</v>
      </c>
      <c r="G277" s="25" t="s">
        <v>121</v>
      </c>
      <c r="H277" s="26"/>
      <c r="I277" s="41" t="s">
        <v>553</v>
      </c>
      <c r="J277" s="32" t="s">
        <v>50</v>
      </c>
      <c r="K277" s="32" t="s">
        <v>592</v>
      </c>
      <c r="L277" s="32" t="s">
        <v>574</v>
      </c>
      <c r="M277" s="32" t="s">
        <v>554</v>
      </c>
      <c r="N277" s="32" t="s">
        <v>433</v>
      </c>
      <c r="O277" s="33">
        <v>0</v>
      </c>
      <c r="P277" s="34"/>
      <c r="Q277" s="34"/>
      <c r="R277" s="34"/>
      <c r="S277" s="34"/>
      <c r="T277" s="34"/>
      <c r="U277" s="34"/>
      <c r="V277" s="34"/>
      <c r="W277" s="34">
        <v>1500</v>
      </c>
      <c r="X277" s="34"/>
      <c r="Y277" s="34"/>
      <c r="Z277" s="34"/>
      <c r="AA277" s="34">
        <v>-1410.5</v>
      </c>
      <c r="AB277" s="34"/>
      <c r="AC277" s="36">
        <v>89.5</v>
      </c>
      <c r="AD277" s="57">
        <v>89.5</v>
      </c>
      <c r="AE277" s="47">
        <f t="shared" si="5"/>
        <v>100</v>
      </c>
    </row>
    <row r="278" spans="1:31" s="27" customFormat="1">
      <c r="A278" s="24"/>
      <c r="B278" s="25" t="s">
        <v>48</v>
      </c>
      <c r="C278" s="25" t="s">
        <v>120</v>
      </c>
      <c r="D278" s="25" t="s">
        <v>553</v>
      </c>
      <c r="E278" s="25" t="s">
        <v>9</v>
      </c>
      <c r="F278" s="25" t="s">
        <v>49</v>
      </c>
      <c r="G278" s="25" t="s">
        <v>121</v>
      </c>
      <c r="H278" s="26"/>
      <c r="I278" s="41" t="s">
        <v>9</v>
      </c>
      <c r="J278" s="32" t="s">
        <v>50</v>
      </c>
      <c r="K278" s="32" t="s">
        <v>592</v>
      </c>
      <c r="L278" s="32" t="s">
        <v>574</v>
      </c>
      <c r="M278" s="32" t="s">
        <v>554</v>
      </c>
      <c r="N278" s="32" t="s">
        <v>10</v>
      </c>
      <c r="O278" s="33">
        <v>0</v>
      </c>
      <c r="P278" s="34"/>
      <c r="Q278" s="34"/>
      <c r="R278" s="34"/>
      <c r="S278" s="34"/>
      <c r="T278" s="34"/>
      <c r="U278" s="34"/>
      <c r="V278" s="34"/>
      <c r="W278" s="34">
        <v>1500</v>
      </c>
      <c r="X278" s="34"/>
      <c r="Y278" s="34"/>
      <c r="Z278" s="34"/>
      <c r="AA278" s="34">
        <v>-1410.5</v>
      </c>
      <c r="AB278" s="34"/>
      <c r="AC278" s="36">
        <v>89.5</v>
      </c>
      <c r="AD278" s="57">
        <v>89.5</v>
      </c>
      <c r="AE278" s="47">
        <f t="shared" si="5"/>
        <v>100</v>
      </c>
    </row>
    <row r="279" spans="1:31" s="23" customFormat="1" ht="25.5">
      <c r="A279" s="17"/>
      <c r="B279" s="18" t="s">
        <v>48</v>
      </c>
      <c r="C279" s="18" t="s">
        <v>127</v>
      </c>
      <c r="D279" s="18" t="s">
        <v>428</v>
      </c>
      <c r="E279" s="18" t="s">
        <v>428</v>
      </c>
      <c r="F279" s="18" t="s">
        <v>49</v>
      </c>
      <c r="G279" s="18" t="s">
        <v>128</v>
      </c>
      <c r="H279" s="19"/>
      <c r="I279" s="40" t="s">
        <v>127</v>
      </c>
      <c r="J279" s="21" t="s">
        <v>50</v>
      </c>
      <c r="K279" s="21" t="s">
        <v>592</v>
      </c>
      <c r="L279" s="21" t="s">
        <v>129</v>
      </c>
      <c r="M279" s="21" t="s">
        <v>435</v>
      </c>
      <c r="N279" s="21" t="s">
        <v>433</v>
      </c>
      <c r="O279" s="22">
        <v>746.1</v>
      </c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5">
        <v>746.1</v>
      </c>
      <c r="AD279" s="56">
        <v>717.05</v>
      </c>
      <c r="AE279" s="46">
        <f t="shared" si="5"/>
        <v>96.106420050931504</v>
      </c>
    </row>
    <row r="280" spans="1:31" s="27" customFormat="1">
      <c r="A280" s="24"/>
      <c r="B280" s="25" t="s">
        <v>48</v>
      </c>
      <c r="C280" s="25" t="s">
        <v>127</v>
      </c>
      <c r="D280" s="25" t="s">
        <v>468</v>
      </c>
      <c r="E280" s="25" t="s">
        <v>428</v>
      </c>
      <c r="F280" s="25" t="s">
        <v>49</v>
      </c>
      <c r="G280" s="25" t="s">
        <v>128</v>
      </c>
      <c r="H280" s="26"/>
      <c r="I280" s="41" t="s">
        <v>468</v>
      </c>
      <c r="J280" s="32" t="s">
        <v>50</v>
      </c>
      <c r="K280" s="32" t="s">
        <v>592</v>
      </c>
      <c r="L280" s="32" t="s">
        <v>129</v>
      </c>
      <c r="M280" s="32" t="s">
        <v>469</v>
      </c>
      <c r="N280" s="32" t="s">
        <v>433</v>
      </c>
      <c r="O280" s="33">
        <v>746.1</v>
      </c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6">
        <v>746.1</v>
      </c>
      <c r="AD280" s="57">
        <v>717.05</v>
      </c>
      <c r="AE280" s="47">
        <f t="shared" si="5"/>
        <v>96.106420050931504</v>
      </c>
    </row>
    <row r="281" spans="1:31" s="27" customFormat="1" ht="63.75">
      <c r="A281" s="24"/>
      <c r="B281" s="25" t="s">
        <v>48</v>
      </c>
      <c r="C281" s="25" t="s">
        <v>127</v>
      </c>
      <c r="D281" s="25" t="s">
        <v>553</v>
      </c>
      <c r="E281" s="25" t="s">
        <v>428</v>
      </c>
      <c r="F281" s="25" t="s">
        <v>49</v>
      </c>
      <c r="G281" s="25" t="s">
        <v>128</v>
      </c>
      <c r="H281" s="26"/>
      <c r="I281" s="41" t="s">
        <v>553</v>
      </c>
      <c r="J281" s="32" t="s">
        <v>50</v>
      </c>
      <c r="K281" s="32" t="s">
        <v>592</v>
      </c>
      <c r="L281" s="32" t="s">
        <v>129</v>
      </c>
      <c r="M281" s="32" t="s">
        <v>554</v>
      </c>
      <c r="N281" s="32" t="s">
        <v>433</v>
      </c>
      <c r="O281" s="33">
        <v>746.1</v>
      </c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6">
        <v>746.1</v>
      </c>
      <c r="AD281" s="57">
        <v>717.05</v>
      </c>
      <c r="AE281" s="47">
        <f t="shared" si="5"/>
        <v>96.106420050931504</v>
      </c>
    </row>
    <row r="282" spans="1:31" s="27" customFormat="1">
      <c r="A282" s="24"/>
      <c r="B282" s="25" t="s">
        <v>48</v>
      </c>
      <c r="C282" s="25" t="s">
        <v>127</v>
      </c>
      <c r="D282" s="25" t="s">
        <v>553</v>
      </c>
      <c r="E282" s="25" t="s">
        <v>9</v>
      </c>
      <c r="F282" s="25" t="s">
        <v>49</v>
      </c>
      <c r="G282" s="25" t="s">
        <v>128</v>
      </c>
      <c r="H282" s="26"/>
      <c r="I282" s="41" t="s">
        <v>9</v>
      </c>
      <c r="J282" s="32" t="s">
        <v>50</v>
      </c>
      <c r="K282" s="32" t="s">
        <v>592</v>
      </c>
      <c r="L282" s="32" t="s">
        <v>129</v>
      </c>
      <c r="M282" s="32" t="s">
        <v>554</v>
      </c>
      <c r="N282" s="32" t="s">
        <v>10</v>
      </c>
      <c r="O282" s="33">
        <v>746.1</v>
      </c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6">
        <v>746.1</v>
      </c>
      <c r="AD282" s="57">
        <v>717.05</v>
      </c>
      <c r="AE282" s="47">
        <f t="shared" si="5"/>
        <v>96.106420050931504</v>
      </c>
    </row>
    <row r="283" spans="1:31" s="23" customFormat="1">
      <c r="A283" s="17"/>
      <c r="B283" s="18" t="s">
        <v>48</v>
      </c>
      <c r="C283" s="18" t="s">
        <v>130</v>
      </c>
      <c r="D283" s="18" t="s">
        <v>428</v>
      </c>
      <c r="E283" s="18" t="s">
        <v>428</v>
      </c>
      <c r="F283" s="18" t="s">
        <v>49</v>
      </c>
      <c r="G283" s="18" t="s">
        <v>131</v>
      </c>
      <c r="H283" s="19"/>
      <c r="I283" s="40" t="s">
        <v>130</v>
      </c>
      <c r="J283" s="21" t="s">
        <v>50</v>
      </c>
      <c r="K283" s="21" t="s">
        <v>601</v>
      </c>
      <c r="L283" s="21" t="s">
        <v>434</v>
      </c>
      <c r="M283" s="21" t="s">
        <v>435</v>
      </c>
      <c r="N283" s="21" t="s">
        <v>433</v>
      </c>
      <c r="O283" s="22">
        <v>6638.2</v>
      </c>
      <c r="P283" s="30"/>
      <c r="Q283" s="30"/>
      <c r="R283" s="30">
        <v>1320</v>
      </c>
      <c r="S283" s="30"/>
      <c r="T283" s="30"/>
      <c r="U283" s="30"/>
      <c r="V283" s="30"/>
      <c r="W283" s="30">
        <v>170462.5</v>
      </c>
      <c r="X283" s="30"/>
      <c r="Y283" s="30"/>
      <c r="Z283" s="30"/>
      <c r="AA283" s="30">
        <v>326.39999999999998</v>
      </c>
      <c r="AB283" s="30">
        <v>602.6</v>
      </c>
      <c r="AC283" s="35">
        <v>179349.7</v>
      </c>
      <c r="AD283" s="56">
        <v>175945.45</v>
      </c>
      <c r="AE283" s="46">
        <f t="shared" si="5"/>
        <v>98.101892559619557</v>
      </c>
    </row>
    <row r="284" spans="1:31" s="23" customFormat="1">
      <c r="A284" s="17"/>
      <c r="B284" s="18" t="s">
        <v>48</v>
      </c>
      <c r="C284" s="18" t="s">
        <v>132</v>
      </c>
      <c r="D284" s="18" t="s">
        <v>428</v>
      </c>
      <c r="E284" s="18" t="s">
        <v>428</v>
      </c>
      <c r="F284" s="18" t="s">
        <v>49</v>
      </c>
      <c r="G284" s="18" t="s">
        <v>133</v>
      </c>
      <c r="H284" s="19"/>
      <c r="I284" s="40" t="s">
        <v>132</v>
      </c>
      <c r="J284" s="21" t="s">
        <v>50</v>
      </c>
      <c r="K284" s="21" t="s">
        <v>601</v>
      </c>
      <c r="L284" s="21" t="s">
        <v>134</v>
      </c>
      <c r="M284" s="21" t="s">
        <v>435</v>
      </c>
      <c r="N284" s="21" t="s">
        <v>433</v>
      </c>
      <c r="O284" s="22">
        <v>0</v>
      </c>
      <c r="P284" s="30"/>
      <c r="Q284" s="30"/>
      <c r="R284" s="30">
        <v>1500</v>
      </c>
      <c r="S284" s="30"/>
      <c r="T284" s="30"/>
      <c r="U284" s="30"/>
      <c r="V284" s="30"/>
      <c r="W284" s="30">
        <v>2248</v>
      </c>
      <c r="X284" s="30"/>
      <c r="Y284" s="30"/>
      <c r="Z284" s="30"/>
      <c r="AA284" s="30">
        <v>850</v>
      </c>
      <c r="AB284" s="30">
        <v>1012</v>
      </c>
      <c r="AC284" s="35">
        <v>5610</v>
      </c>
      <c r="AD284" s="56">
        <v>5610</v>
      </c>
      <c r="AE284" s="46">
        <f t="shared" si="5"/>
        <v>100</v>
      </c>
    </row>
    <row r="285" spans="1:31" s="27" customFormat="1" hidden="1">
      <c r="A285" s="24"/>
      <c r="B285" s="25" t="s">
        <v>48</v>
      </c>
      <c r="C285" s="25" t="s">
        <v>132</v>
      </c>
      <c r="D285" s="25" t="s">
        <v>135</v>
      </c>
      <c r="E285" s="25" t="s">
        <v>428</v>
      </c>
      <c r="F285" s="25" t="s">
        <v>49</v>
      </c>
      <c r="G285" s="25" t="s">
        <v>133</v>
      </c>
      <c r="H285" s="26"/>
      <c r="I285" s="31" t="s">
        <v>135</v>
      </c>
      <c r="J285" s="32" t="s">
        <v>50</v>
      </c>
      <c r="K285" s="32" t="s">
        <v>601</v>
      </c>
      <c r="L285" s="32" t="s">
        <v>134</v>
      </c>
      <c r="M285" s="32" t="s">
        <v>136</v>
      </c>
      <c r="N285" s="32" t="s">
        <v>433</v>
      </c>
      <c r="O285" s="33">
        <v>0</v>
      </c>
      <c r="P285" s="34"/>
      <c r="Q285" s="34"/>
      <c r="R285" s="34">
        <v>1500</v>
      </c>
      <c r="S285" s="34"/>
      <c r="T285" s="34"/>
      <c r="U285" s="34"/>
      <c r="V285" s="34"/>
      <c r="W285" s="34">
        <v>-1500</v>
      </c>
      <c r="X285" s="34"/>
      <c r="Y285" s="34"/>
      <c r="Z285" s="34"/>
      <c r="AA285" s="34"/>
      <c r="AB285" s="34"/>
      <c r="AC285" s="36">
        <v>0</v>
      </c>
    </row>
    <row r="286" spans="1:31" s="27" customFormat="1" hidden="1">
      <c r="A286" s="24"/>
      <c r="B286" s="25" t="s">
        <v>48</v>
      </c>
      <c r="C286" s="25" t="s">
        <v>132</v>
      </c>
      <c r="D286" s="25" t="s">
        <v>137</v>
      </c>
      <c r="E286" s="25" t="s">
        <v>428</v>
      </c>
      <c r="F286" s="25" t="s">
        <v>49</v>
      </c>
      <c r="G286" s="25" t="s">
        <v>133</v>
      </c>
      <c r="H286" s="26"/>
      <c r="I286" s="31" t="s">
        <v>137</v>
      </c>
      <c r="J286" s="32" t="s">
        <v>50</v>
      </c>
      <c r="K286" s="32" t="s">
        <v>601</v>
      </c>
      <c r="L286" s="32" t="s">
        <v>134</v>
      </c>
      <c r="M286" s="32" t="s">
        <v>138</v>
      </c>
      <c r="N286" s="32" t="s">
        <v>433</v>
      </c>
      <c r="O286" s="33">
        <v>0</v>
      </c>
      <c r="P286" s="34"/>
      <c r="Q286" s="34"/>
      <c r="R286" s="34">
        <v>1500</v>
      </c>
      <c r="S286" s="34"/>
      <c r="T286" s="34"/>
      <c r="U286" s="34"/>
      <c r="V286" s="34"/>
      <c r="W286" s="34">
        <v>-1500</v>
      </c>
      <c r="X286" s="34"/>
      <c r="Y286" s="34"/>
      <c r="Z286" s="34"/>
      <c r="AA286" s="34"/>
      <c r="AB286" s="34"/>
      <c r="AC286" s="36">
        <v>0</v>
      </c>
    </row>
    <row r="287" spans="1:31" s="27" customFormat="1" hidden="1">
      <c r="A287" s="24"/>
      <c r="B287" s="25" t="s">
        <v>48</v>
      </c>
      <c r="C287" s="25" t="s">
        <v>132</v>
      </c>
      <c r="D287" s="25" t="s">
        <v>137</v>
      </c>
      <c r="E287" s="25" t="s">
        <v>139</v>
      </c>
      <c r="F287" s="25" t="s">
        <v>49</v>
      </c>
      <c r="G287" s="25" t="s">
        <v>133</v>
      </c>
      <c r="H287" s="26"/>
      <c r="I287" s="31" t="s">
        <v>139</v>
      </c>
      <c r="J287" s="32" t="s">
        <v>50</v>
      </c>
      <c r="K287" s="32" t="s">
        <v>601</v>
      </c>
      <c r="L287" s="32" t="s">
        <v>134</v>
      </c>
      <c r="M287" s="32" t="s">
        <v>138</v>
      </c>
      <c r="N287" s="32" t="s">
        <v>140</v>
      </c>
      <c r="O287" s="33">
        <v>0</v>
      </c>
      <c r="P287" s="34"/>
      <c r="Q287" s="34"/>
      <c r="R287" s="34">
        <v>1500</v>
      </c>
      <c r="S287" s="34"/>
      <c r="T287" s="34"/>
      <c r="U287" s="34"/>
      <c r="V287" s="34"/>
      <c r="W287" s="34">
        <v>-1500</v>
      </c>
      <c r="X287" s="34"/>
      <c r="Y287" s="34"/>
      <c r="Z287" s="34"/>
      <c r="AA287" s="34"/>
      <c r="AB287" s="34"/>
      <c r="AC287" s="36">
        <v>0</v>
      </c>
    </row>
    <row r="288" spans="1:31" s="27" customFormat="1" hidden="1">
      <c r="A288" s="24"/>
      <c r="B288" s="25" t="s">
        <v>48</v>
      </c>
      <c r="C288" s="25" t="s">
        <v>132</v>
      </c>
      <c r="D288" s="25" t="s">
        <v>137</v>
      </c>
      <c r="E288" s="25" t="s">
        <v>428</v>
      </c>
      <c r="F288" s="25" t="s">
        <v>49</v>
      </c>
      <c r="G288" s="25" t="s">
        <v>133</v>
      </c>
      <c r="H288" s="26"/>
      <c r="I288" s="31" t="s">
        <v>137</v>
      </c>
      <c r="J288" s="32" t="s">
        <v>50</v>
      </c>
      <c r="K288" s="32" t="s">
        <v>601</v>
      </c>
      <c r="L288" s="32" t="s">
        <v>134</v>
      </c>
      <c r="M288" s="32" t="s">
        <v>141</v>
      </c>
      <c r="N288" s="32" t="s">
        <v>433</v>
      </c>
      <c r="O288" s="33">
        <v>0</v>
      </c>
      <c r="P288" s="34"/>
      <c r="Q288" s="34"/>
      <c r="R288" s="34">
        <v>1500</v>
      </c>
      <c r="S288" s="34"/>
      <c r="T288" s="34"/>
      <c r="U288" s="34"/>
      <c r="V288" s="34"/>
      <c r="W288" s="34">
        <v>-1500</v>
      </c>
      <c r="X288" s="34"/>
      <c r="Y288" s="34"/>
      <c r="Z288" s="34"/>
      <c r="AA288" s="34"/>
      <c r="AB288" s="34"/>
      <c r="AC288" s="36">
        <v>0</v>
      </c>
    </row>
    <row r="289" spans="1:31" s="27" customFormat="1">
      <c r="A289" s="24"/>
      <c r="B289" s="25" t="s">
        <v>48</v>
      </c>
      <c r="C289" s="25" t="s">
        <v>132</v>
      </c>
      <c r="D289" s="25" t="s">
        <v>468</v>
      </c>
      <c r="E289" s="25" t="s">
        <v>428</v>
      </c>
      <c r="F289" s="25" t="s">
        <v>49</v>
      </c>
      <c r="G289" s="25" t="s">
        <v>133</v>
      </c>
      <c r="H289" s="26"/>
      <c r="I289" s="41" t="s">
        <v>468</v>
      </c>
      <c r="J289" s="32" t="s">
        <v>50</v>
      </c>
      <c r="K289" s="32" t="s">
        <v>601</v>
      </c>
      <c r="L289" s="32" t="s">
        <v>134</v>
      </c>
      <c r="M289" s="32" t="s">
        <v>469</v>
      </c>
      <c r="N289" s="32" t="s">
        <v>433</v>
      </c>
      <c r="O289" s="33">
        <v>0</v>
      </c>
      <c r="P289" s="34"/>
      <c r="Q289" s="34"/>
      <c r="R289" s="34"/>
      <c r="S289" s="34"/>
      <c r="T289" s="34"/>
      <c r="U289" s="34"/>
      <c r="V289" s="34"/>
      <c r="W289" s="34">
        <v>3748</v>
      </c>
      <c r="X289" s="34"/>
      <c r="Y289" s="34"/>
      <c r="Z289" s="34"/>
      <c r="AA289" s="34">
        <v>850</v>
      </c>
      <c r="AB289" s="34">
        <v>1012</v>
      </c>
      <c r="AC289" s="36">
        <v>5610</v>
      </c>
      <c r="AD289" s="57">
        <v>5610</v>
      </c>
      <c r="AE289" s="47">
        <f t="shared" ref="AE289:AE335" si="6">AD289/AC289*100</f>
        <v>100</v>
      </c>
    </row>
    <row r="290" spans="1:31" s="27" customFormat="1" ht="38.25">
      <c r="A290" s="24"/>
      <c r="B290" s="25" t="s">
        <v>48</v>
      </c>
      <c r="C290" s="25" t="s">
        <v>132</v>
      </c>
      <c r="D290" s="25" t="s">
        <v>114</v>
      </c>
      <c r="E290" s="25" t="s">
        <v>428</v>
      </c>
      <c r="F290" s="25" t="s">
        <v>49</v>
      </c>
      <c r="G290" s="25" t="s">
        <v>133</v>
      </c>
      <c r="H290" s="26"/>
      <c r="I290" s="41" t="s">
        <v>114</v>
      </c>
      <c r="J290" s="32" t="s">
        <v>50</v>
      </c>
      <c r="K290" s="32" t="s">
        <v>601</v>
      </c>
      <c r="L290" s="32" t="s">
        <v>134</v>
      </c>
      <c r="M290" s="32" t="s">
        <v>117</v>
      </c>
      <c r="N290" s="32" t="s">
        <v>433</v>
      </c>
      <c r="O290" s="33">
        <v>0</v>
      </c>
      <c r="P290" s="34"/>
      <c r="Q290" s="34"/>
      <c r="R290" s="34"/>
      <c r="S290" s="34"/>
      <c r="T290" s="34"/>
      <c r="U290" s="34"/>
      <c r="V290" s="34"/>
      <c r="W290" s="34">
        <v>3748</v>
      </c>
      <c r="X290" s="34"/>
      <c r="Y290" s="34"/>
      <c r="Z290" s="34"/>
      <c r="AA290" s="34">
        <v>850</v>
      </c>
      <c r="AB290" s="34">
        <v>1012</v>
      </c>
      <c r="AC290" s="36">
        <v>5610</v>
      </c>
      <c r="AD290" s="57">
        <v>5610</v>
      </c>
      <c r="AE290" s="47">
        <f t="shared" si="6"/>
        <v>100</v>
      </c>
    </row>
    <row r="291" spans="1:31" s="27" customFormat="1">
      <c r="A291" s="24"/>
      <c r="B291" s="25" t="s">
        <v>48</v>
      </c>
      <c r="C291" s="25" t="s">
        <v>132</v>
      </c>
      <c r="D291" s="25" t="s">
        <v>114</v>
      </c>
      <c r="E291" s="25" t="s">
        <v>139</v>
      </c>
      <c r="F291" s="25" t="s">
        <v>49</v>
      </c>
      <c r="G291" s="25" t="s">
        <v>133</v>
      </c>
      <c r="H291" s="26"/>
      <c r="I291" s="41" t="s">
        <v>139</v>
      </c>
      <c r="J291" s="32" t="s">
        <v>50</v>
      </c>
      <c r="K291" s="32" t="s">
        <v>601</v>
      </c>
      <c r="L291" s="32" t="s">
        <v>134</v>
      </c>
      <c r="M291" s="32" t="s">
        <v>117</v>
      </c>
      <c r="N291" s="32" t="s">
        <v>140</v>
      </c>
      <c r="O291" s="33">
        <v>0</v>
      </c>
      <c r="P291" s="34"/>
      <c r="Q291" s="34"/>
      <c r="R291" s="34"/>
      <c r="S291" s="34"/>
      <c r="T291" s="34"/>
      <c r="U291" s="34"/>
      <c r="V291" s="34"/>
      <c r="W291" s="34">
        <v>3748</v>
      </c>
      <c r="X291" s="34"/>
      <c r="Y291" s="34"/>
      <c r="Z291" s="34"/>
      <c r="AA291" s="34">
        <v>850</v>
      </c>
      <c r="AB291" s="34">
        <v>1012</v>
      </c>
      <c r="AC291" s="36">
        <v>5610</v>
      </c>
      <c r="AD291" s="57">
        <v>5610</v>
      </c>
      <c r="AE291" s="47">
        <f t="shared" si="6"/>
        <v>100</v>
      </c>
    </row>
    <row r="292" spans="1:31" s="23" customFormat="1">
      <c r="A292" s="17"/>
      <c r="B292" s="18" t="s">
        <v>48</v>
      </c>
      <c r="C292" s="18" t="s">
        <v>142</v>
      </c>
      <c r="D292" s="18" t="s">
        <v>428</v>
      </c>
      <c r="E292" s="18" t="s">
        <v>428</v>
      </c>
      <c r="F292" s="18" t="s">
        <v>49</v>
      </c>
      <c r="G292" s="18" t="s">
        <v>143</v>
      </c>
      <c r="H292" s="19"/>
      <c r="I292" s="40" t="s">
        <v>142</v>
      </c>
      <c r="J292" s="21" t="s">
        <v>50</v>
      </c>
      <c r="K292" s="21" t="s">
        <v>601</v>
      </c>
      <c r="L292" s="21" t="s">
        <v>574</v>
      </c>
      <c r="M292" s="21" t="s">
        <v>435</v>
      </c>
      <c r="N292" s="21" t="s">
        <v>433</v>
      </c>
      <c r="O292" s="22">
        <v>0</v>
      </c>
      <c r="P292" s="30"/>
      <c r="Q292" s="30"/>
      <c r="R292" s="30"/>
      <c r="S292" s="30"/>
      <c r="T292" s="30"/>
      <c r="U292" s="30"/>
      <c r="V292" s="30"/>
      <c r="W292" s="30">
        <v>170386.9</v>
      </c>
      <c r="X292" s="30"/>
      <c r="Y292" s="30"/>
      <c r="Z292" s="30"/>
      <c r="AA292" s="30">
        <v>-523.6</v>
      </c>
      <c r="AB292" s="30">
        <v>-376</v>
      </c>
      <c r="AC292" s="35">
        <v>169487.3</v>
      </c>
      <c r="AD292" s="56">
        <v>167735.07</v>
      </c>
      <c r="AE292" s="46">
        <f t="shared" si="6"/>
        <v>98.966158526332066</v>
      </c>
    </row>
    <row r="293" spans="1:31" s="27" customFormat="1">
      <c r="A293" s="24"/>
      <c r="B293" s="25" t="s">
        <v>48</v>
      </c>
      <c r="C293" s="25" t="s">
        <v>142</v>
      </c>
      <c r="D293" s="25" t="s">
        <v>493</v>
      </c>
      <c r="E293" s="25" t="s">
        <v>428</v>
      </c>
      <c r="F293" s="25" t="s">
        <v>49</v>
      </c>
      <c r="G293" s="25" t="s">
        <v>143</v>
      </c>
      <c r="H293" s="26"/>
      <c r="I293" s="41" t="s">
        <v>493</v>
      </c>
      <c r="J293" s="32" t="s">
        <v>50</v>
      </c>
      <c r="K293" s="32" t="s">
        <v>601</v>
      </c>
      <c r="L293" s="32" t="s">
        <v>574</v>
      </c>
      <c r="M293" s="32" t="s">
        <v>494</v>
      </c>
      <c r="N293" s="32" t="s">
        <v>433</v>
      </c>
      <c r="O293" s="33">
        <v>0</v>
      </c>
      <c r="P293" s="34"/>
      <c r="Q293" s="34"/>
      <c r="R293" s="34"/>
      <c r="S293" s="34"/>
      <c r="T293" s="34"/>
      <c r="U293" s="34"/>
      <c r="V293" s="34"/>
      <c r="W293" s="34">
        <v>15475</v>
      </c>
      <c r="X293" s="34"/>
      <c r="Y293" s="34"/>
      <c r="Z293" s="34"/>
      <c r="AA293" s="34"/>
      <c r="AB293" s="34"/>
      <c r="AC293" s="36">
        <v>15475</v>
      </c>
      <c r="AD293" s="57">
        <v>14309</v>
      </c>
      <c r="AE293" s="47">
        <f t="shared" si="6"/>
        <v>92.465266558966078</v>
      </c>
    </row>
    <row r="294" spans="1:31" s="27" customFormat="1" ht="25.5">
      <c r="A294" s="24"/>
      <c r="B294" s="25" t="s">
        <v>48</v>
      </c>
      <c r="C294" s="25" t="s">
        <v>142</v>
      </c>
      <c r="D294" s="25" t="s">
        <v>144</v>
      </c>
      <c r="E294" s="25" t="s">
        <v>428</v>
      </c>
      <c r="F294" s="25" t="s">
        <v>49</v>
      </c>
      <c r="G294" s="25" t="s">
        <v>143</v>
      </c>
      <c r="H294" s="26"/>
      <c r="I294" s="41" t="s">
        <v>144</v>
      </c>
      <c r="J294" s="32" t="s">
        <v>50</v>
      </c>
      <c r="K294" s="32" t="s">
        <v>601</v>
      </c>
      <c r="L294" s="32" t="s">
        <v>574</v>
      </c>
      <c r="M294" s="32" t="s">
        <v>145</v>
      </c>
      <c r="N294" s="32" t="s">
        <v>433</v>
      </c>
      <c r="O294" s="33">
        <v>0</v>
      </c>
      <c r="P294" s="34"/>
      <c r="Q294" s="34"/>
      <c r="R294" s="34"/>
      <c r="S294" s="34"/>
      <c r="T294" s="34"/>
      <c r="U294" s="34"/>
      <c r="V294" s="34"/>
      <c r="W294" s="34">
        <v>15475</v>
      </c>
      <c r="X294" s="34"/>
      <c r="Y294" s="34"/>
      <c r="Z294" s="34"/>
      <c r="AA294" s="34"/>
      <c r="AB294" s="34"/>
      <c r="AC294" s="36">
        <v>15475</v>
      </c>
      <c r="AD294" s="57">
        <v>14309</v>
      </c>
      <c r="AE294" s="47">
        <f t="shared" si="6"/>
        <v>92.465266558966078</v>
      </c>
    </row>
    <row r="295" spans="1:31" s="27" customFormat="1">
      <c r="A295" s="24"/>
      <c r="B295" s="25" t="s">
        <v>48</v>
      </c>
      <c r="C295" s="25" t="s">
        <v>142</v>
      </c>
      <c r="D295" s="25" t="s">
        <v>146</v>
      </c>
      <c r="E295" s="25" t="s">
        <v>428</v>
      </c>
      <c r="F295" s="25" t="s">
        <v>49</v>
      </c>
      <c r="G295" s="25" t="s">
        <v>143</v>
      </c>
      <c r="H295" s="26"/>
      <c r="I295" s="41" t="s">
        <v>146</v>
      </c>
      <c r="J295" s="32" t="s">
        <v>50</v>
      </c>
      <c r="K295" s="32" t="s">
        <v>601</v>
      </c>
      <c r="L295" s="32" t="s">
        <v>574</v>
      </c>
      <c r="M295" s="32" t="s">
        <v>147</v>
      </c>
      <c r="N295" s="32" t="s">
        <v>433</v>
      </c>
      <c r="O295" s="33">
        <v>0</v>
      </c>
      <c r="P295" s="34"/>
      <c r="Q295" s="34"/>
      <c r="R295" s="34"/>
      <c r="S295" s="34"/>
      <c r="T295" s="34"/>
      <c r="U295" s="34"/>
      <c r="V295" s="34"/>
      <c r="W295" s="34">
        <v>1217</v>
      </c>
      <c r="X295" s="34"/>
      <c r="Y295" s="34"/>
      <c r="Z295" s="34"/>
      <c r="AA295" s="34"/>
      <c r="AB295" s="34"/>
      <c r="AC295" s="36">
        <v>1217</v>
      </c>
      <c r="AD295" s="57">
        <v>1217</v>
      </c>
      <c r="AE295" s="47">
        <f t="shared" si="6"/>
        <v>100</v>
      </c>
    </row>
    <row r="296" spans="1:31" s="27" customFormat="1">
      <c r="A296" s="24"/>
      <c r="B296" s="25" t="s">
        <v>48</v>
      </c>
      <c r="C296" s="25" t="s">
        <v>142</v>
      </c>
      <c r="D296" s="25" t="s">
        <v>146</v>
      </c>
      <c r="E296" s="25" t="s">
        <v>9</v>
      </c>
      <c r="F296" s="25" t="s">
        <v>49</v>
      </c>
      <c r="G296" s="25" t="s">
        <v>143</v>
      </c>
      <c r="H296" s="26"/>
      <c r="I296" s="41" t="s">
        <v>9</v>
      </c>
      <c r="J296" s="32" t="s">
        <v>50</v>
      </c>
      <c r="K296" s="32" t="s">
        <v>601</v>
      </c>
      <c r="L296" s="32" t="s">
        <v>574</v>
      </c>
      <c r="M296" s="32" t="s">
        <v>147</v>
      </c>
      <c r="N296" s="32" t="s">
        <v>10</v>
      </c>
      <c r="O296" s="33">
        <v>0</v>
      </c>
      <c r="P296" s="34"/>
      <c r="Q296" s="34"/>
      <c r="R296" s="34"/>
      <c r="S296" s="34"/>
      <c r="T296" s="34"/>
      <c r="U296" s="34"/>
      <c r="V296" s="34"/>
      <c r="W296" s="34">
        <v>1217</v>
      </c>
      <c r="X296" s="34"/>
      <c r="Y296" s="34"/>
      <c r="Z296" s="34"/>
      <c r="AA296" s="34"/>
      <c r="AB296" s="34"/>
      <c r="AC296" s="36">
        <v>1217</v>
      </c>
      <c r="AD296" s="57">
        <v>1217</v>
      </c>
      <c r="AE296" s="47">
        <f t="shared" si="6"/>
        <v>100</v>
      </c>
    </row>
    <row r="297" spans="1:31" s="27" customFormat="1" ht="25.5">
      <c r="A297" s="24"/>
      <c r="B297" s="25" t="s">
        <v>48</v>
      </c>
      <c r="C297" s="25" t="s">
        <v>142</v>
      </c>
      <c r="D297" s="25" t="s">
        <v>148</v>
      </c>
      <c r="E297" s="25" t="s">
        <v>428</v>
      </c>
      <c r="F297" s="25" t="s">
        <v>49</v>
      </c>
      <c r="G297" s="25" t="s">
        <v>143</v>
      </c>
      <c r="H297" s="26"/>
      <c r="I297" s="41" t="s">
        <v>148</v>
      </c>
      <c r="J297" s="32" t="s">
        <v>50</v>
      </c>
      <c r="K297" s="32" t="s">
        <v>601</v>
      </c>
      <c r="L297" s="32" t="s">
        <v>574</v>
      </c>
      <c r="M297" s="32" t="s">
        <v>149</v>
      </c>
      <c r="N297" s="32" t="s">
        <v>433</v>
      </c>
      <c r="O297" s="33">
        <v>0</v>
      </c>
      <c r="P297" s="34"/>
      <c r="Q297" s="34"/>
      <c r="R297" s="34"/>
      <c r="S297" s="34"/>
      <c r="T297" s="34"/>
      <c r="U297" s="34"/>
      <c r="V297" s="34"/>
      <c r="W297" s="34">
        <v>13092</v>
      </c>
      <c r="X297" s="34"/>
      <c r="Y297" s="34"/>
      <c r="Z297" s="34"/>
      <c r="AA297" s="34"/>
      <c r="AB297" s="34"/>
      <c r="AC297" s="36">
        <v>13092</v>
      </c>
      <c r="AD297" s="57">
        <v>13092</v>
      </c>
      <c r="AE297" s="47">
        <f t="shared" si="6"/>
        <v>100</v>
      </c>
    </row>
    <row r="298" spans="1:31" s="27" customFormat="1">
      <c r="A298" s="24"/>
      <c r="B298" s="25" t="s">
        <v>48</v>
      </c>
      <c r="C298" s="25" t="s">
        <v>142</v>
      </c>
      <c r="D298" s="25" t="s">
        <v>148</v>
      </c>
      <c r="E298" s="25" t="s">
        <v>9</v>
      </c>
      <c r="F298" s="25" t="s">
        <v>49</v>
      </c>
      <c r="G298" s="25" t="s">
        <v>143</v>
      </c>
      <c r="H298" s="26"/>
      <c r="I298" s="41" t="s">
        <v>9</v>
      </c>
      <c r="J298" s="32" t="s">
        <v>50</v>
      </c>
      <c r="K298" s="32" t="s">
        <v>601</v>
      </c>
      <c r="L298" s="32" t="s">
        <v>574</v>
      </c>
      <c r="M298" s="32" t="s">
        <v>149</v>
      </c>
      <c r="N298" s="32" t="s">
        <v>10</v>
      </c>
      <c r="O298" s="33">
        <v>0</v>
      </c>
      <c r="P298" s="34"/>
      <c r="Q298" s="34"/>
      <c r="R298" s="34"/>
      <c r="S298" s="34"/>
      <c r="T298" s="34"/>
      <c r="U298" s="34"/>
      <c r="V298" s="34"/>
      <c r="W298" s="34">
        <v>13092</v>
      </c>
      <c r="X298" s="34"/>
      <c r="Y298" s="34"/>
      <c r="Z298" s="34"/>
      <c r="AA298" s="34"/>
      <c r="AB298" s="34"/>
      <c r="AC298" s="36">
        <v>13092</v>
      </c>
      <c r="AD298" s="57">
        <v>13092</v>
      </c>
      <c r="AE298" s="47">
        <f t="shared" si="6"/>
        <v>100</v>
      </c>
    </row>
    <row r="299" spans="1:31" s="27" customFormat="1" ht="38.25">
      <c r="A299" s="24"/>
      <c r="B299" s="25" t="s">
        <v>48</v>
      </c>
      <c r="C299" s="25" t="s">
        <v>142</v>
      </c>
      <c r="D299" s="25" t="s">
        <v>150</v>
      </c>
      <c r="E299" s="25" t="s">
        <v>428</v>
      </c>
      <c r="F299" s="25" t="s">
        <v>49</v>
      </c>
      <c r="G299" s="25" t="s">
        <v>143</v>
      </c>
      <c r="H299" s="26"/>
      <c r="I299" s="41" t="s">
        <v>150</v>
      </c>
      <c r="J299" s="32" t="s">
        <v>50</v>
      </c>
      <c r="K299" s="32" t="s">
        <v>601</v>
      </c>
      <c r="L299" s="32" t="s">
        <v>574</v>
      </c>
      <c r="M299" s="32" t="s">
        <v>151</v>
      </c>
      <c r="N299" s="32" t="s">
        <v>433</v>
      </c>
      <c r="O299" s="33">
        <v>0</v>
      </c>
      <c r="P299" s="34"/>
      <c r="Q299" s="34"/>
      <c r="R299" s="34"/>
      <c r="S299" s="34"/>
      <c r="T299" s="34"/>
      <c r="U299" s="34"/>
      <c r="V299" s="34"/>
      <c r="W299" s="34">
        <v>1166</v>
      </c>
      <c r="X299" s="34"/>
      <c r="Y299" s="34"/>
      <c r="Z299" s="34"/>
      <c r="AA299" s="34"/>
      <c r="AB299" s="34"/>
      <c r="AC299" s="36">
        <v>1166</v>
      </c>
      <c r="AD299" s="57">
        <v>0</v>
      </c>
      <c r="AE299" s="47">
        <f t="shared" si="6"/>
        <v>0</v>
      </c>
    </row>
    <row r="300" spans="1:31" s="27" customFormat="1">
      <c r="A300" s="24"/>
      <c r="B300" s="25" t="s">
        <v>48</v>
      </c>
      <c r="C300" s="25" t="s">
        <v>142</v>
      </c>
      <c r="D300" s="25" t="s">
        <v>150</v>
      </c>
      <c r="E300" s="25" t="s">
        <v>9</v>
      </c>
      <c r="F300" s="25" t="s">
        <v>49</v>
      </c>
      <c r="G300" s="25" t="s">
        <v>143</v>
      </c>
      <c r="H300" s="26"/>
      <c r="I300" s="41" t="s">
        <v>9</v>
      </c>
      <c r="J300" s="32" t="s">
        <v>50</v>
      </c>
      <c r="K300" s="32" t="s">
        <v>601</v>
      </c>
      <c r="L300" s="32" t="s">
        <v>574</v>
      </c>
      <c r="M300" s="32" t="s">
        <v>151</v>
      </c>
      <c r="N300" s="32" t="s">
        <v>10</v>
      </c>
      <c r="O300" s="33">
        <v>0</v>
      </c>
      <c r="P300" s="34"/>
      <c r="Q300" s="34"/>
      <c r="R300" s="34"/>
      <c r="S300" s="34"/>
      <c r="T300" s="34"/>
      <c r="U300" s="34"/>
      <c r="V300" s="34"/>
      <c r="W300" s="34">
        <v>1166</v>
      </c>
      <c r="X300" s="34"/>
      <c r="Y300" s="34"/>
      <c r="Z300" s="34"/>
      <c r="AA300" s="34"/>
      <c r="AB300" s="34"/>
      <c r="AC300" s="36">
        <v>1166</v>
      </c>
      <c r="AD300" s="57">
        <v>0</v>
      </c>
      <c r="AE300" s="47">
        <f t="shared" si="6"/>
        <v>0</v>
      </c>
    </row>
    <row r="301" spans="1:31" s="27" customFormat="1">
      <c r="A301" s="24"/>
      <c r="B301" s="25" t="s">
        <v>48</v>
      </c>
      <c r="C301" s="25" t="s">
        <v>142</v>
      </c>
      <c r="D301" s="25" t="s">
        <v>152</v>
      </c>
      <c r="E301" s="25" t="s">
        <v>428</v>
      </c>
      <c r="F301" s="25" t="s">
        <v>49</v>
      </c>
      <c r="G301" s="25" t="s">
        <v>143</v>
      </c>
      <c r="H301" s="26"/>
      <c r="I301" s="41" t="s">
        <v>152</v>
      </c>
      <c r="J301" s="32" t="s">
        <v>50</v>
      </c>
      <c r="K301" s="32" t="s">
        <v>601</v>
      </c>
      <c r="L301" s="32" t="s">
        <v>574</v>
      </c>
      <c r="M301" s="32" t="s">
        <v>153</v>
      </c>
      <c r="N301" s="32" t="s">
        <v>433</v>
      </c>
      <c r="O301" s="33">
        <v>0</v>
      </c>
      <c r="P301" s="34"/>
      <c r="Q301" s="34"/>
      <c r="R301" s="34"/>
      <c r="S301" s="34"/>
      <c r="T301" s="34"/>
      <c r="U301" s="34"/>
      <c r="V301" s="34"/>
      <c r="W301" s="34">
        <v>44248.7</v>
      </c>
      <c r="X301" s="34"/>
      <c r="Y301" s="34"/>
      <c r="Z301" s="34"/>
      <c r="AA301" s="34">
        <v>326.39999999999998</v>
      </c>
      <c r="AB301" s="34"/>
      <c r="AC301" s="36">
        <v>44575.1</v>
      </c>
      <c r="AD301" s="57">
        <v>44523.1</v>
      </c>
      <c r="AE301" s="47">
        <f t="shared" si="6"/>
        <v>99.883342942584534</v>
      </c>
    </row>
    <row r="302" spans="1:31" s="27" customFormat="1" ht="25.5">
      <c r="A302" s="24"/>
      <c r="B302" s="25" t="s">
        <v>48</v>
      </c>
      <c r="C302" s="25" t="s">
        <v>142</v>
      </c>
      <c r="D302" s="25" t="s">
        <v>154</v>
      </c>
      <c r="E302" s="25" t="s">
        <v>428</v>
      </c>
      <c r="F302" s="25" t="s">
        <v>49</v>
      </c>
      <c r="G302" s="25" t="s">
        <v>143</v>
      </c>
      <c r="H302" s="26"/>
      <c r="I302" s="41" t="s">
        <v>154</v>
      </c>
      <c r="J302" s="32" t="s">
        <v>50</v>
      </c>
      <c r="K302" s="32" t="s">
        <v>601</v>
      </c>
      <c r="L302" s="32" t="s">
        <v>574</v>
      </c>
      <c r="M302" s="32" t="s">
        <v>155</v>
      </c>
      <c r="N302" s="32" t="s">
        <v>433</v>
      </c>
      <c r="O302" s="33">
        <v>0</v>
      </c>
      <c r="P302" s="34"/>
      <c r="Q302" s="34"/>
      <c r="R302" s="34"/>
      <c r="S302" s="34"/>
      <c r="T302" s="34"/>
      <c r="U302" s="34"/>
      <c r="V302" s="34"/>
      <c r="W302" s="34">
        <v>44248.7</v>
      </c>
      <c r="X302" s="34"/>
      <c r="Y302" s="34"/>
      <c r="Z302" s="34"/>
      <c r="AA302" s="34">
        <v>326.39999999999998</v>
      </c>
      <c r="AB302" s="34"/>
      <c r="AC302" s="36">
        <v>44575.1</v>
      </c>
      <c r="AD302" s="57">
        <v>44523.1</v>
      </c>
      <c r="AE302" s="47">
        <f t="shared" si="6"/>
        <v>99.883342942584534</v>
      </c>
    </row>
    <row r="303" spans="1:31" s="27" customFormat="1">
      <c r="A303" s="24"/>
      <c r="B303" s="25" t="s">
        <v>48</v>
      </c>
      <c r="C303" s="25" t="s">
        <v>142</v>
      </c>
      <c r="D303" s="25" t="s">
        <v>156</v>
      </c>
      <c r="E303" s="25" t="s">
        <v>428</v>
      </c>
      <c r="F303" s="25" t="s">
        <v>49</v>
      </c>
      <c r="G303" s="25" t="s">
        <v>143</v>
      </c>
      <c r="H303" s="26"/>
      <c r="I303" s="41" t="s">
        <v>156</v>
      </c>
      <c r="J303" s="32" t="s">
        <v>50</v>
      </c>
      <c r="K303" s="32" t="s">
        <v>601</v>
      </c>
      <c r="L303" s="32" t="s">
        <v>574</v>
      </c>
      <c r="M303" s="32" t="s">
        <v>157</v>
      </c>
      <c r="N303" s="32" t="s">
        <v>433</v>
      </c>
      <c r="O303" s="33">
        <v>0</v>
      </c>
      <c r="P303" s="34"/>
      <c r="Q303" s="34"/>
      <c r="R303" s="34"/>
      <c r="S303" s="34"/>
      <c r="T303" s="34"/>
      <c r="U303" s="34"/>
      <c r="V303" s="34"/>
      <c r="W303" s="34">
        <v>44248.7</v>
      </c>
      <c r="X303" s="34"/>
      <c r="Y303" s="34"/>
      <c r="Z303" s="34"/>
      <c r="AA303" s="34">
        <v>326.39999999999998</v>
      </c>
      <c r="AB303" s="34"/>
      <c r="AC303" s="36">
        <v>44575.1</v>
      </c>
      <c r="AD303" s="57">
        <v>44523.1</v>
      </c>
      <c r="AE303" s="47">
        <f t="shared" si="6"/>
        <v>99.883342942584534</v>
      </c>
    </row>
    <row r="304" spans="1:31" s="27" customFormat="1" ht="25.5">
      <c r="A304" s="24"/>
      <c r="B304" s="25" t="s">
        <v>48</v>
      </c>
      <c r="C304" s="25" t="s">
        <v>142</v>
      </c>
      <c r="D304" s="25" t="s">
        <v>156</v>
      </c>
      <c r="E304" s="25" t="s">
        <v>158</v>
      </c>
      <c r="F304" s="25" t="s">
        <v>49</v>
      </c>
      <c r="G304" s="25" t="s">
        <v>143</v>
      </c>
      <c r="H304" s="26"/>
      <c r="I304" s="41" t="s">
        <v>158</v>
      </c>
      <c r="J304" s="32" t="s">
        <v>50</v>
      </c>
      <c r="K304" s="32" t="s">
        <v>601</v>
      </c>
      <c r="L304" s="32" t="s">
        <v>574</v>
      </c>
      <c r="M304" s="32" t="s">
        <v>157</v>
      </c>
      <c r="N304" s="32" t="s">
        <v>461</v>
      </c>
      <c r="O304" s="33">
        <v>0</v>
      </c>
      <c r="P304" s="34"/>
      <c r="Q304" s="34"/>
      <c r="R304" s="34"/>
      <c r="S304" s="34"/>
      <c r="T304" s="34"/>
      <c r="U304" s="34"/>
      <c r="V304" s="34"/>
      <c r="W304" s="34">
        <v>44248.7</v>
      </c>
      <c r="X304" s="34"/>
      <c r="Y304" s="34"/>
      <c r="Z304" s="34"/>
      <c r="AA304" s="34">
        <v>326.39999999999998</v>
      </c>
      <c r="AB304" s="34"/>
      <c r="AC304" s="36">
        <v>44575.1</v>
      </c>
      <c r="AD304" s="57">
        <v>44523.1</v>
      </c>
      <c r="AE304" s="47">
        <f t="shared" si="6"/>
        <v>99.883342942584534</v>
      </c>
    </row>
    <row r="305" spans="1:31" s="27" customFormat="1">
      <c r="A305" s="24"/>
      <c r="B305" s="25" t="s">
        <v>48</v>
      </c>
      <c r="C305" s="25" t="s">
        <v>142</v>
      </c>
      <c r="D305" s="25" t="s">
        <v>468</v>
      </c>
      <c r="E305" s="25" t="s">
        <v>428</v>
      </c>
      <c r="F305" s="25" t="s">
        <v>49</v>
      </c>
      <c r="G305" s="25" t="s">
        <v>143</v>
      </c>
      <c r="H305" s="26"/>
      <c r="I305" s="41" t="s">
        <v>468</v>
      </c>
      <c r="J305" s="32" t="s">
        <v>50</v>
      </c>
      <c r="K305" s="32" t="s">
        <v>601</v>
      </c>
      <c r="L305" s="32" t="s">
        <v>574</v>
      </c>
      <c r="M305" s="32" t="s">
        <v>469</v>
      </c>
      <c r="N305" s="32" t="s">
        <v>433</v>
      </c>
      <c r="O305" s="33">
        <v>0</v>
      </c>
      <c r="P305" s="34"/>
      <c r="Q305" s="34"/>
      <c r="R305" s="34"/>
      <c r="S305" s="34"/>
      <c r="T305" s="34"/>
      <c r="U305" s="34"/>
      <c r="V305" s="34"/>
      <c r="W305" s="34">
        <v>110663.2</v>
      </c>
      <c r="X305" s="34"/>
      <c r="Y305" s="34"/>
      <c r="Z305" s="34"/>
      <c r="AA305" s="34">
        <v>-850</v>
      </c>
      <c r="AB305" s="34">
        <v>-376</v>
      </c>
      <c r="AC305" s="36">
        <v>109437.2</v>
      </c>
      <c r="AD305" s="57">
        <v>108902.97</v>
      </c>
      <c r="AE305" s="47">
        <f t="shared" si="6"/>
        <v>99.511838753184477</v>
      </c>
    </row>
    <row r="306" spans="1:31" s="27" customFormat="1" ht="38.25">
      <c r="A306" s="24"/>
      <c r="B306" s="25" t="s">
        <v>48</v>
      </c>
      <c r="C306" s="25" t="s">
        <v>142</v>
      </c>
      <c r="D306" s="25" t="s">
        <v>114</v>
      </c>
      <c r="E306" s="25" t="s">
        <v>428</v>
      </c>
      <c r="F306" s="25" t="s">
        <v>49</v>
      </c>
      <c r="G306" s="25" t="s">
        <v>143</v>
      </c>
      <c r="H306" s="26"/>
      <c r="I306" s="41" t="s">
        <v>114</v>
      </c>
      <c r="J306" s="32" t="s">
        <v>50</v>
      </c>
      <c r="K306" s="32" t="s">
        <v>601</v>
      </c>
      <c r="L306" s="32" t="s">
        <v>574</v>
      </c>
      <c r="M306" s="32" t="s">
        <v>117</v>
      </c>
      <c r="N306" s="32" t="s">
        <v>433</v>
      </c>
      <c r="O306" s="33">
        <v>0</v>
      </c>
      <c r="P306" s="34"/>
      <c r="Q306" s="34"/>
      <c r="R306" s="34"/>
      <c r="S306" s="34"/>
      <c r="T306" s="34"/>
      <c r="U306" s="34"/>
      <c r="V306" s="34"/>
      <c r="W306" s="34">
        <v>110663.2</v>
      </c>
      <c r="X306" s="34"/>
      <c r="Y306" s="34"/>
      <c r="Z306" s="34"/>
      <c r="AA306" s="34">
        <v>-850</v>
      </c>
      <c r="AB306" s="34">
        <v>-376</v>
      </c>
      <c r="AC306" s="36">
        <v>109437.2</v>
      </c>
      <c r="AD306" s="57">
        <v>108902.97</v>
      </c>
      <c r="AE306" s="47">
        <f t="shared" si="6"/>
        <v>99.511838753184477</v>
      </c>
    </row>
    <row r="307" spans="1:31" s="27" customFormat="1">
      <c r="A307" s="24"/>
      <c r="B307" s="25" t="s">
        <v>48</v>
      </c>
      <c r="C307" s="25" t="s">
        <v>142</v>
      </c>
      <c r="D307" s="25" t="s">
        <v>114</v>
      </c>
      <c r="E307" s="25" t="s">
        <v>159</v>
      </c>
      <c r="F307" s="25" t="s">
        <v>49</v>
      </c>
      <c r="G307" s="25" t="s">
        <v>143</v>
      </c>
      <c r="H307" s="26"/>
      <c r="I307" s="41" t="s">
        <v>159</v>
      </c>
      <c r="J307" s="32" t="s">
        <v>50</v>
      </c>
      <c r="K307" s="32" t="s">
        <v>601</v>
      </c>
      <c r="L307" s="32" t="s">
        <v>574</v>
      </c>
      <c r="M307" s="32" t="s">
        <v>117</v>
      </c>
      <c r="N307" s="32" t="s">
        <v>160</v>
      </c>
      <c r="O307" s="33">
        <v>0</v>
      </c>
      <c r="P307" s="34"/>
      <c r="Q307" s="34"/>
      <c r="R307" s="34"/>
      <c r="S307" s="34"/>
      <c r="T307" s="34"/>
      <c r="U307" s="34"/>
      <c r="V307" s="34"/>
      <c r="W307" s="34">
        <v>28282.2</v>
      </c>
      <c r="X307" s="34"/>
      <c r="Y307" s="34"/>
      <c r="Z307" s="34"/>
      <c r="AA307" s="34"/>
      <c r="AB307" s="34"/>
      <c r="AC307" s="36">
        <v>28282.2</v>
      </c>
      <c r="AD307" s="57">
        <v>28282.11</v>
      </c>
      <c r="AE307" s="47">
        <f t="shared" si="6"/>
        <v>99.999681778645225</v>
      </c>
    </row>
    <row r="308" spans="1:31" s="27" customFormat="1">
      <c r="A308" s="24"/>
      <c r="B308" s="25" t="s">
        <v>48</v>
      </c>
      <c r="C308" s="25" t="s">
        <v>142</v>
      </c>
      <c r="D308" s="25" t="s">
        <v>114</v>
      </c>
      <c r="E308" s="25" t="s">
        <v>139</v>
      </c>
      <c r="F308" s="25" t="s">
        <v>49</v>
      </c>
      <c r="G308" s="25" t="s">
        <v>143</v>
      </c>
      <c r="H308" s="26"/>
      <c r="I308" s="41" t="s">
        <v>139</v>
      </c>
      <c r="J308" s="32" t="s">
        <v>50</v>
      </c>
      <c r="K308" s="32" t="s">
        <v>601</v>
      </c>
      <c r="L308" s="32" t="s">
        <v>574</v>
      </c>
      <c r="M308" s="32" t="s">
        <v>117</v>
      </c>
      <c r="N308" s="32" t="s">
        <v>140</v>
      </c>
      <c r="O308" s="33">
        <v>0</v>
      </c>
      <c r="P308" s="34"/>
      <c r="Q308" s="34"/>
      <c r="R308" s="34"/>
      <c r="S308" s="34"/>
      <c r="T308" s="34"/>
      <c r="U308" s="34"/>
      <c r="V308" s="34"/>
      <c r="W308" s="34">
        <v>573</v>
      </c>
      <c r="X308" s="34"/>
      <c r="Y308" s="34"/>
      <c r="Z308" s="34"/>
      <c r="AA308" s="34">
        <v>3327.5</v>
      </c>
      <c r="AB308" s="34"/>
      <c r="AC308" s="36">
        <v>3900.5</v>
      </c>
      <c r="AD308" s="57">
        <v>3887.79</v>
      </c>
      <c r="AE308" s="47">
        <f t="shared" si="6"/>
        <v>99.674144340469169</v>
      </c>
    </row>
    <row r="309" spans="1:31" s="27" customFormat="1">
      <c r="A309" s="24"/>
      <c r="B309" s="25" t="s">
        <v>48</v>
      </c>
      <c r="C309" s="25" t="s">
        <v>142</v>
      </c>
      <c r="D309" s="25" t="s">
        <v>114</v>
      </c>
      <c r="E309" s="25" t="s">
        <v>9</v>
      </c>
      <c r="F309" s="25" t="s">
        <v>49</v>
      </c>
      <c r="G309" s="25" t="s">
        <v>143</v>
      </c>
      <c r="H309" s="26"/>
      <c r="I309" s="41" t="s">
        <v>9</v>
      </c>
      <c r="J309" s="32" t="s">
        <v>50</v>
      </c>
      <c r="K309" s="32" t="s">
        <v>601</v>
      </c>
      <c r="L309" s="32" t="s">
        <v>574</v>
      </c>
      <c r="M309" s="32" t="s">
        <v>117</v>
      </c>
      <c r="N309" s="32" t="s">
        <v>10</v>
      </c>
      <c r="O309" s="33">
        <v>0</v>
      </c>
      <c r="P309" s="34"/>
      <c r="Q309" s="34"/>
      <c r="R309" s="34"/>
      <c r="S309" s="34"/>
      <c r="T309" s="34"/>
      <c r="U309" s="34"/>
      <c r="V309" s="34"/>
      <c r="W309" s="34">
        <v>81808</v>
      </c>
      <c r="X309" s="34"/>
      <c r="Y309" s="34"/>
      <c r="Z309" s="34"/>
      <c r="AA309" s="34">
        <v>-4177.5</v>
      </c>
      <c r="AB309" s="34">
        <v>-376</v>
      </c>
      <c r="AC309" s="36">
        <v>77254.5</v>
      </c>
      <c r="AD309" s="57">
        <v>76733.070000000007</v>
      </c>
      <c r="AE309" s="47">
        <f t="shared" si="6"/>
        <v>99.325049026270335</v>
      </c>
    </row>
    <row r="310" spans="1:31" s="23" customFormat="1">
      <c r="A310" s="17"/>
      <c r="B310" s="18" t="s">
        <v>48</v>
      </c>
      <c r="C310" s="18" t="s">
        <v>161</v>
      </c>
      <c r="D310" s="18" t="s">
        <v>428</v>
      </c>
      <c r="E310" s="18" t="s">
        <v>428</v>
      </c>
      <c r="F310" s="18" t="s">
        <v>49</v>
      </c>
      <c r="G310" s="18" t="s">
        <v>162</v>
      </c>
      <c r="H310" s="19"/>
      <c r="I310" s="40" t="s">
        <v>161</v>
      </c>
      <c r="J310" s="21" t="s">
        <v>50</v>
      </c>
      <c r="K310" s="21" t="s">
        <v>601</v>
      </c>
      <c r="L310" s="21" t="s">
        <v>163</v>
      </c>
      <c r="M310" s="21" t="s">
        <v>435</v>
      </c>
      <c r="N310" s="21" t="s">
        <v>433</v>
      </c>
      <c r="O310" s="22">
        <v>6638.2</v>
      </c>
      <c r="P310" s="30"/>
      <c r="Q310" s="30"/>
      <c r="R310" s="30">
        <v>-180</v>
      </c>
      <c r="S310" s="30"/>
      <c r="T310" s="30"/>
      <c r="U310" s="30"/>
      <c r="V310" s="30"/>
      <c r="W310" s="30">
        <v>-2172.4</v>
      </c>
      <c r="X310" s="30"/>
      <c r="Y310" s="30"/>
      <c r="Z310" s="30"/>
      <c r="AA310" s="30"/>
      <c r="AB310" s="30">
        <v>-33.4</v>
      </c>
      <c r="AC310" s="35">
        <v>4252.3999999999996</v>
      </c>
      <c r="AD310" s="56">
        <v>2600.38</v>
      </c>
      <c r="AE310" s="46">
        <f t="shared" si="6"/>
        <v>61.150879503339297</v>
      </c>
    </row>
    <row r="311" spans="1:31" s="27" customFormat="1">
      <c r="A311" s="24"/>
      <c r="B311" s="25" t="s">
        <v>48</v>
      </c>
      <c r="C311" s="25" t="s">
        <v>161</v>
      </c>
      <c r="D311" s="25" t="s">
        <v>164</v>
      </c>
      <c r="E311" s="25" t="s">
        <v>428</v>
      </c>
      <c r="F311" s="25" t="s">
        <v>49</v>
      </c>
      <c r="G311" s="25" t="s">
        <v>162</v>
      </c>
      <c r="H311" s="26"/>
      <c r="I311" s="41" t="s">
        <v>164</v>
      </c>
      <c r="J311" s="32" t="s">
        <v>50</v>
      </c>
      <c r="K311" s="32" t="s">
        <v>601</v>
      </c>
      <c r="L311" s="32" t="s">
        <v>163</v>
      </c>
      <c r="M311" s="32" t="s">
        <v>165</v>
      </c>
      <c r="N311" s="32" t="s">
        <v>433</v>
      </c>
      <c r="O311" s="33">
        <v>6028.2</v>
      </c>
      <c r="P311" s="34"/>
      <c r="Q311" s="34"/>
      <c r="R311" s="34">
        <v>-180</v>
      </c>
      <c r="S311" s="34"/>
      <c r="T311" s="34"/>
      <c r="U311" s="34"/>
      <c r="V311" s="34"/>
      <c r="W311" s="34">
        <v>-2813.9</v>
      </c>
      <c r="X311" s="34"/>
      <c r="Y311" s="34"/>
      <c r="Z311" s="34"/>
      <c r="AA311" s="34"/>
      <c r="AB311" s="34"/>
      <c r="AC311" s="36">
        <v>3034.3</v>
      </c>
      <c r="AD311" s="57">
        <v>1853.73</v>
      </c>
      <c r="AE311" s="47">
        <f t="shared" si="6"/>
        <v>61.092508980654515</v>
      </c>
    </row>
    <row r="312" spans="1:31" s="27" customFormat="1">
      <c r="A312" s="24"/>
      <c r="B312" s="25" t="s">
        <v>48</v>
      </c>
      <c r="C312" s="25" t="s">
        <v>161</v>
      </c>
      <c r="D312" s="25" t="s">
        <v>166</v>
      </c>
      <c r="E312" s="25" t="s">
        <v>428</v>
      </c>
      <c r="F312" s="25" t="s">
        <v>49</v>
      </c>
      <c r="G312" s="25" t="s">
        <v>162</v>
      </c>
      <c r="H312" s="26"/>
      <c r="I312" s="41" t="s">
        <v>166</v>
      </c>
      <c r="J312" s="32" t="s">
        <v>50</v>
      </c>
      <c r="K312" s="32" t="s">
        <v>601</v>
      </c>
      <c r="L312" s="32" t="s">
        <v>163</v>
      </c>
      <c r="M312" s="32" t="s">
        <v>167</v>
      </c>
      <c r="N312" s="32" t="s">
        <v>433</v>
      </c>
      <c r="O312" s="33">
        <v>6028.2</v>
      </c>
      <c r="P312" s="34"/>
      <c r="Q312" s="34"/>
      <c r="R312" s="34">
        <v>-180</v>
      </c>
      <c r="S312" s="34"/>
      <c r="T312" s="34"/>
      <c r="U312" s="34"/>
      <c r="V312" s="34"/>
      <c r="W312" s="34">
        <v>-2813.9</v>
      </c>
      <c r="X312" s="34"/>
      <c r="Y312" s="34"/>
      <c r="Z312" s="34"/>
      <c r="AA312" s="34"/>
      <c r="AB312" s="34"/>
      <c r="AC312" s="36">
        <v>3034.3</v>
      </c>
      <c r="AD312" s="57">
        <v>1853.73</v>
      </c>
      <c r="AE312" s="47">
        <f t="shared" si="6"/>
        <v>61.092508980654515</v>
      </c>
    </row>
    <row r="313" spans="1:31" s="27" customFormat="1" ht="51">
      <c r="A313" s="24"/>
      <c r="B313" s="25" t="s">
        <v>48</v>
      </c>
      <c r="C313" s="25" t="s">
        <v>161</v>
      </c>
      <c r="D313" s="25" t="s">
        <v>166</v>
      </c>
      <c r="E313" s="25" t="s">
        <v>168</v>
      </c>
      <c r="F313" s="25" t="s">
        <v>49</v>
      </c>
      <c r="G313" s="25" t="s">
        <v>162</v>
      </c>
      <c r="H313" s="26"/>
      <c r="I313" s="41" t="s">
        <v>168</v>
      </c>
      <c r="J313" s="32" t="s">
        <v>50</v>
      </c>
      <c r="K313" s="32" t="s">
        <v>601</v>
      </c>
      <c r="L313" s="32" t="s">
        <v>163</v>
      </c>
      <c r="M313" s="32" t="s">
        <v>167</v>
      </c>
      <c r="N313" s="32" t="s">
        <v>169</v>
      </c>
      <c r="O313" s="33">
        <v>6028.2</v>
      </c>
      <c r="P313" s="34"/>
      <c r="Q313" s="34"/>
      <c r="R313" s="34">
        <v>-180</v>
      </c>
      <c r="S313" s="34"/>
      <c r="T313" s="34"/>
      <c r="U313" s="34"/>
      <c r="V313" s="34"/>
      <c r="W313" s="34">
        <v>-2813.9</v>
      </c>
      <c r="X313" s="34"/>
      <c r="Y313" s="34"/>
      <c r="Z313" s="34"/>
      <c r="AA313" s="34"/>
      <c r="AB313" s="34"/>
      <c r="AC313" s="36">
        <v>3034.3</v>
      </c>
      <c r="AD313" s="57">
        <v>1853.73</v>
      </c>
      <c r="AE313" s="47">
        <f t="shared" si="6"/>
        <v>61.092508980654515</v>
      </c>
    </row>
    <row r="314" spans="1:31" s="27" customFormat="1">
      <c r="A314" s="24"/>
      <c r="B314" s="25" t="s">
        <v>48</v>
      </c>
      <c r="C314" s="25" t="s">
        <v>161</v>
      </c>
      <c r="D314" s="25" t="s">
        <v>487</v>
      </c>
      <c r="E314" s="25" t="s">
        <v>428</v>
      </c>
      <c r="F314" s="25" t="s">
        <v>49</v>
      </c>
      <c r="G314" s="25" t="s">
        <v>162</v>
      </c>
      <c r="H314" s="26"/>
      <c r="I314" s="41" t="s">
        <v>487</v>
      </c>
      <c r="J314" s="32" t="s">
        <v>50</v>
      </c>
      <c r="K314" s="32" t="s">
        <v>601</v>
      </c>
      <c r="L314" s="32" t="s">
        <v>163</v>
      </c>
      <c r="M314" s="32" t="s">
        <v>488</v>
      </c>
      <c r="N314" s="32" t="s">
        <v>433</v>
      </c>
      <c r="O314" s="33">
        <v>0</v>
      </c>
      <c r="P314" s="34"/>
      <c r="Q314" s="34"/>
      <c r="R314" s="34"/>
      <c r="S314" s="34"/>
      <c r="T314" s="34"/>
      <c r="U314" s="34"/>
      <c r="V314" s="34"/>
      <c r="W314" s="34">
        <v>556.5</v>
      </c>
      <c r="X314" s="34"/>
      <c r="Y314" s="34"/>
      <c r="Z314" s="34"/>
      <c r="AA314" s="34"/>
      <c r="AB314" s="34">
        <v>-33.4</v>
      </c>
      <c r="AC314" s="36">
        <v>523.1</v>
      </c>
      <c r="AD314" s="57">
        <v>52.3</v>
      </c>
      <c r="AE314" s="47">
        <f t="shared" si="6"/>
        <v>9.9980883196329575</v>
      </c>
    </row>
    <row r="315" spans="1:31" s="27" customFormat="1" ht="38.25">
      <c r="A315" s="24"/>
      <c r="B315" s="25" t="s">
        <v>48</v>
      </c>
      <c r="C315" s="25" t="s">
        <v>161</v>
      </c>
      <c r="D315" s="25" t="s">
        <v>170</v>
      </c>
      <c r="E315" s="25" t="s">
        <v>428</v>
      </c>
      <c r="F315" s="25" t="s">
        <v>49</v>
      </c>
      <c r="G315" s="25" t="s">
        <v>162</v>
      </c>
      <c r="H315" s="26"/>
      <c r="I315" s="41" t="s">
        <v>170</v>
      </c>
      <c r="J315" s="32" t="s">
        <v>50</v>
      </c>
      <c r="K315" s="32" t="s">
        <v>601</v>
      </c>
      <c r="L315" s="32" t="s">
        <v>163</v>
      </c>
      <c r="M315" s="32" t="s">
        <v>171</v>
      </c>
      <c r="N315" s="32" t="s">
        <v>433</v>
      </c>
      <c r="O315" s="33">
        <v>0</v>
      </c>
      <c r="P315" s="34"/>
      <c r="Q315" s="34"/>
      <c r="R315" s="34"/>
      <c r="S315" s="34"/>
      <c r="T315" s="34"/>
      <c r="U315" s="34"/>
      <c r="V315" s="34"/>
      <c r="W315" s="34">
        <v>556.5</v>
      </c>
      <c r="X315" s="34"/>
      <c r="Y315" s="34"/>
      <c r="Z315" s="34"/>
      <c r="AA315" s="34"/>
      <c r="AB315" s="34">
        <v>-33.4</v>
      </c>
      <c r="AC315" s="36">
        <v>523.1</v>
      </c>
      <c r="AD315" s="57">
        <v>52.3</v>
      </c>
      <c r="AE315" s="47">
        <f t="shared" si="6"/>
        <v>9.9980883196329575</v>
      </c>
    </row>
    <row r="316" spans="1:31" s="27" customFormat="1" ht="25.5">
      <c r="A316" s="24"/>
      <c r="B316" s="25" t="s">
        <v>48</v>
      </c>
      <c r="C316" s="25" t="s">
        <v>161</v>
      </c>
      <c r="D316" s="25" t="s">
        <v>172</v>
      </c>
      <c r="E316" s="25" t="s">
        <v>428</v>
      </c>
      <c r="F316" s="25" t="s">
        <v>49</v>
      </c>
      <c r="G316" s="25" t="s">
        <v>162</v>
      </c>
      <c r="H316" s="26"/>
      <c r="I316" s="41" t="s">
        <v>172</v>
      </c>
      <c r="J316" s="32" t="s">
        <v>50</v>
      </c>
      <c r="K316" s="32" t="s">
        <v>601</v>
      </c>
      <c r="L316" s="32" t="s">
        <v>163</v>
      </c>
      <c r="M316" s="32" t="s">
        <v>173</v>
      </c>
      <c r="N316" s="32" t="s">
        <v>433</v>
      </c>
      <c r="O316" s="33">
        <v>0</v>
      </c>
      <c r="P316" s="34"/>
      <c r="Q316" s="34"/>
      <c r="R316" s="34"/>
      <c r="S316" s="34"/>
      <c r="T316" s="34"/>
      <c r="U316" s="34"/>
      <c r="V316" s="34"/>
      <c r="W316" s="34">
        <v>556.5</v>
      </c>
      <c r="X316" s="34"/>
      <c r="Y316" s="34"/>
      <c r="Z316" s="34"/>
      <c r="AA316" s="34"/>
      <c r="AB316" s="34">
        <v>-33.4</v>
      </c>
      <c r="AC316" s="36">
        <v>523.1</v>
      </c>
      <c r="AD316" s="57">
        <v>52.3</v>
      </c>
      <c r="AE316" s="47">
        <f t="shared" si="6"/>
        <v>9.9980883196329575</v>
      </c>
    </row>
    <row r="317" spans="1:31" s="27" customFormat="1" ht="51">
      <c r="A317" s="24"/>
      <c r="B317" s="25" t="s">
        <v>48</v>
      </c>
      <c r="C317" s="25" t="s">
        <v>161</v>
      </c>
      <c r="D317" s="25" t="s">
        <v>172</v>
      </c>
      <c r="E317" s="25" t="s">
        <v>168</v>
      </c>
      <c r="F317" s="25" t="s">
        <v>49</v>
      </c>
      <c r="G317" s="25" t="s">
        <v>162</v>
      </c>
      <c r="H317" s="26"/>
      <c r="I317" s="41" t="s">
        <v>168</v>
      </c>
      <c r="J317" s="32" t="s">
        <v>50</v>
      </c>
      <c r="K317" s="32" t="s">
        <v>601</v>
      </c>
      <c r="L317" s="32" t="s">
        <v>163</v>
      </c>
      <c r="M317" s="32" t="s">
        <v>173</v>
      </c>
      <c r="N317" s="32" t="s">
        <v>169</v>
      </c>
      <c r="O317" s="33">
        <v>0</v>
      </c>
      <c r="P317" s="34"/>
      <c r="Q317" s="34"/>
      <c r="R317" s="34"/>
      <c r="S317" s="34"/>
      <c r="T317" s="34"/>
      <c r="U317" s="34"/>
      <c r="V317" s="34"/>
      <c r="W317" s="34">
        <v>556.5</v>
      </c>
      <c r="X317" s="34"/>
      <c r="Y317" s="34"/>
      <c r="Z317" s="34"/>
      <c r="AA317" s="34"/>
      <c r="AB317" s="34">
        <v>-33.4</v>
      </c>
      <c r="AC317" s="36">
        <v>523.1</v>
      </c>
      <c r="AD317" s="57">
        <v>52.3</v>
      </c>
      <c r="AE317" s="47">
        <f t="shared" si="6"/>
        <v>9.9980883196329575</v>
      </c>
    </row>
    <row r="318" spans="1:31" s="27" customFormat="1">
      <c r="A318" s="24"/>
      <c r="B318" s="25" t="s">
        <v>48</v>
      </c>
      <c r="C318" s="25" t="s">
        <v>161</v>
      </c>
      <c r="D318" s="25" t="s">
        <v>468</v>
      </c>
      <c r="E318" s="25" t="s">
        <v>428</v>
      </c>
      <c r="F318" s="25" t="s">
        <v>49</v>
      </c>
      <c r="G318" s="25" t="s">
        <v>162</v>
      </c>
      <c r="H318" s="26"/>
      <c r="I318" s="41" t="s">
        <v>468</v>
      </c>
      <c r="J318" s="32" t="s">
        <v>50</v>
      </c>
      <c r="K318" s="32" t="s">
        <v>601</v>
      </c>
      <c r="L318" s="32" t="s">
        <v>163</v>
      </c>
      <c r="M318" s="32" t="s">
        <v>469</v>
      </c>
      <c r="N318" s="32" t="s">
        <v>433</v>
      </c>
      <c r="O318" s="33">
        <v>610</v>
      </c>
      <c r="P318" s="34"/>
      <c r="Q318" s="34"/>
      <c r="R318" s="34"/>
      <c r="S318" s="34"/>
      <c r="T318" s="34"/>
      <c r="U318" s="34"/>
      <c r="V318" s="34"/>
      <c r="W318" s="34">
        <v>85</v>
      </c>
      <c r="X318" s="34"/>
      <c r="Y318" s="34"/>
      <c r="Z318" s="34"/>
      <c r="AA318" s="34"/>
      <c r="AB318" s="34"/>
      <c r="AC318" s="36">
        <v>695</v>
      </c>
      <c r="AD318" s="57">
        <v>694.35</v>
      </c>
      <c r="AE318" s="47">
        <f t="shared" si="6"/>
        <v>99.906474820143885</v>
      </c>
    </row>
    <row r="319" spans="1:31" s="27" customFormat="1" ht="38.25">
      <c r="A319" s="24"/>
      <c r="B319" s="25" t="s">
        <v>48</v>
      </c>
      <c r="C319" s="25" t="s">
        <v>161</v>
      </c>
      <c r="D319" s="25" t="s">
        <v>174</v>
      </c>
      <c r="E319" s="25" t="s">
        <v>428</v>
      </c>
      <c r="F319" s="25" t="s">
        <v>49</v>
      </c>
      <c r="G319" s="25" t="s">
        <v>162</v>
      </c>
      <c r="H319" s="26"/>
      <c r="I319" s="41" t="s">
        <v>174</v>
      </c>
      <c r="J319" s="32" t="s">
        <v>50</v>
      </c>
      <c r="K319" s="32" t="s">
        <v>601</v>
      </c>
      <c r="L319" s="32" t="s">
        <v>163</v>
      </c>
      <c r="M319" s="32" t="s">
        <v>175</v>
      </c>
      <c r="N319" s="32" t="s">
        <v>433</v>
      </c>
      <c r="O319" s="33">
        <v>610</v>
      </c>
      <c r="P319" s="34"/>
      <c r="Q319" s="34"/>
      <c r="R319" s="34"/>
      <c r="S319" s="34"/>
      <c r="T319" s="34"/>
      <c r="U319" s="34"/>
      <c r="V319" s="34"/>
      <c r="W319" s="34">
        <v>85</v>
      </c>
      <c r="X319" s="34"/>
      <c r="Y319" s="34"/>
      <c r="Z319" s="34"/>
      <c r="AA319" s="34"/>
      <c r="AB319" s="34"/>
      <c r="AC319" s="36">
        <v>695</v>
      </c>
      <c r="AD319" s="57">
        <v>694.35</v>
      </c>
      <c r="AE319" s="47">
        <f t="shared" si="6"/>
        <v>99.906474820143885</v>
      </c>
    </row>
    <row r="320" spans="1:31" s="27" customFormat="1">
      <c r="A320" s="24"/>
      <c r="B320" s="25" t="s">
        <v>48</v>
      </c>
      <c r="C320" s="25" t="s">
        <v>161</v>
      </c>
      <c r="D320" s="25" t="s">
        <v>174</v>
      </c>
      <c r="E320" s="25" t="s">
        <v>139</v>
      </c>
      <c r="F320" s="25" t="s">
        <v>49</v>
      </c>
      <c r="G320" s="25" t="s">
        <v>162</v>
      </c>
      <c r="H320" s="26"/>
      <c r="I320" s="41" t="s">
        <v>139</v>
      </c>
      <c r="J320" s="32" t="s">
        <v>50</v>
      </c>
      <c r="K320" s="32" t="s">
        <v>601</v>
      </c>
      <c r="L320" s="32" t="s">
        <v>163</v>
      </c>
      <c r="M320" s="32" t="s">
        <v>175</v>
      </c>
      <c r="N320" s="32" t="s">
        <v>140</v>
      </c>
      <c r="O320" s="33">
        <v>610</v>
      </c>
      <c r="P320" s="34"/>
      <c r="Q320" s="34"/>
      <c r="R320" s="34"/>
      <c r="S320" s="34"/>
      <c r="T320" s="34"/>
      <c r="U320" s="34"/>
      <c r="V320" s="34"/>
      <c r="W320" s="34">
        <v>-25</v>
      </c>
      <c r="X320" s="34"/>
      <c r="Y320" s="34"/>
      <c r="Z320" s="34"/>
      <c r="AA320" s="34"/>
      <c r="AB320" s="34"/>
      <c r="AC320" s="36">
        <v>585</v>
      </c>
      <c r="AD320" s="57">
        <v>585</v>
      </c>
      <c r="AE320" s="47">
        <f t="shared" si="6"/>
        <v>100</v>
      </c>
    </row>
    <row r="321" spans="1:31" s="27" customFormat="1">
      <c r="A321" s="24"/>
      <c r="B321" s="25" t="s">
        <v>48</v>
      </c>
      <c r="C321" s="25" t="s">
        <v>161</v>
      </c>
      <c r="D321" s="25" t="s">
        <v>174</v>
      </c>
      <c r="E321" s="25" t="s">
        <v>9</v>
      </c>
      <c r="F321" s="25" t="s">
        <v>49</v>
      </c>
      <c r="G321" s="25" t="s">
        <v>162</v>
      </c>
      <c r="H321" s="26"/>
      <c r="I321" s="41" t="s">
        <v>9</v>
      </c>
      <c r="J321" s="32" t="s">
        <v>50</v>
      </c>
      <c r="K321" s="32" t="s">
        <v>601</v>
      </c>
      <c r="L321" s="32" t="s">
        <v>163</v>
      </c>
      <c r="M321" s="32" t="s">
        <v>175</v>
      </c>
      <c r="N321" s="32" t="s">
        <v>10</v>
      </c>
      <c r="O321" s="33">
        <v>0</v>
      </c>
      <c r="P321" s="34"/>
      <c r="Q321" s="34"/>
      <c r="R321" s="34"/>
      <c r="S321" s="34"/>
      <c r="T321" s="34"/>
      <c r="U321" s="34"/>
      <c r="V321" s="34"/>
      <c r="W321" s="34">
        <v>110</v>
      </c>
      <c r="X321" s="34"/>
      <c r="Y321" s="34"/>
      <c r="Z321" s="34"/>
      <c r="AA321" s="34"/>
      <c r="AB321" s="34"/>
      <c r="AC321" s="36">
        <v>110</v>
      </c>
      <c r="AD321" s="57">
        <v>109.35</v>
      </c>
      <c r="AE321" s="47">
        <f t="shared" si="6"/>
        <v>99.409090909090907</v>
      </c>
    </row>
    <row r="322" spans="1:31" s="23" customFormat="1">
      <c r="A322" s="17"/>
      <c r="B322" s="18" t="s">
        <v>48</v>
      </c>
      <c r="C322" s="18" t="s">
        <v>176</v>
      </c>
      <c r="D322" s="18" t="s">
        <v>428</v>
      </c>
      <c r="E322" s="18" t="s">
        <v>428</v>
      </c>
      <c r="F322" s="18" t="s">
        <v>49</v>
      </c>
      <c r="G322" s="18" t="s">
        <v>177</v>
      </c>
      <c r="H322" s="19"/>
      <c r="I322" s="40" t="s">
        <v>176</v>
      </c>
      <c r="J322" s="21" t="s">
        <v>50</v>
      </c>
      <c r="K322" s="21" t="s">
        <v>467</v>
      </c>
      <c r="L322" s="21" t="s">
        <v>434</v>
      </c>
      <c r="M322" s="21" t="s">
        <v>435</v>
      </c>
      <c r="N322" s="21" t="s">
        <v>433</v>
      </c>
      <c r="O322" s="22">
        <v>148035.9</v>
      </c>
      <c r="P322" s="30"/>
      <c r="Q322" s="30"/>
      <c r="R322" s="30">
        <v>223851.5</v>
      </c>
      <c r="S322" s="30"/>
      <c r="T322" s="30"/>
      <c r="U322" s="30"/>
      <c r="V322" s="30"/>
      <c r="W322" s="30">
        <v>-154622.20000000001</v>
      </c>
      <c r="X322" s="30"/>
      <c r="Y322" s="30"/>
      <c r="Z322" s="30"/>
      <c r="AA322" s="30">
        <v>-654.1</v>
      </c>
      <c r="AB322" s="30">
        <v>-3086.3</v>
      </c>
      <c r="AC322" s="35">
        <v>213524.8</v>
      </c>
      <c r="AD322" s="56">
        <v>197123.03</v>
      </c>
      <c r="AE322" s="46">
        <f t="shared" si="6"/>
        <v>92.318564400950152</v>
      </c>
    </row>
    <row r="323" spans="1:31" s="23" customFormat="1">
      <c r="A323" s="17"/>
      <c r="B323" s="18" t="s">
        <v>48</v>
      </c>
      <c r="C323" s="18" t="s">
        <v>178</v>
      </c>
      <c r="D323" s="18" t="s">
        <v>428</v>
      </c>
      <c r="E323" s="18" t="s">
        <v>428</v>
      </c>
      <c r="F323" s="18" t="s">
        <v>49</v>
      </c>
      <c r="G323" s="18" t="s">
        <v>179</v>
      </c>
      <c r="H323" s="19"/>
      <c r="I323" s="40" t="s">
        <v>178</v>
      </c>
      <c r="J323" s="21" t="s">
        <v>50</v>
      </c>
      <c r="K323" s="21" t="s">
        <v>467</v>
      </c>
      <c r="L323" s="21" t="s">
        <v>441</v>
      </c>
      <c r="M323" s="21" t="s">
        <v>435</v>
      </c>
      <c r="N323" s="21" t="s">
        <v>433</v>
      </c>
      <c r="O323" s="22">
        <v>19984.099999999999</v>
      </c>
      <c r="P323" s="30"/>
      <c r="Q323" s="30"/>
      <c r="R323" s="30">
        <v>119878.8</v>
      </c>
      <c r="S323" s="30"/>
      <c r="T323" s="30"/>
      <c r="U323" s="30"/>
      <c r="V323" s="30"/>
      <c r="W323" s="30">
        <v>12561.9</v>
      </c>
      <c r="X323" s="30"/>
      <c r="Y323" s="30"/>
      <c r="Z323" s="30"/>
      <c r="AA323" s="30"/>
      <c r="AB323" s="30">
        <v>-8036.1</v>
      </c>
      <c r="AC323" s="35">
        <v>144388.70000000001</v>
      </c>
      <c r="AD323" s="56">
        <v>132072.56</v>
      </c>
      <c r="AE323" s="46">
        <f t="shared" si="6"/>
        <v>91.470149672377403</v>
      </c>
    </row>
    <row r="324" spans="1:31" s="27" customFormat="1" ht="25.5">
      <c r="A324" s="24"/>
      <c r="B324" s="25" t="s">
        <v>48</v>
      </c>
      <c r="C324" s="25" t="s">
        <v>178</v>
      </c>
      <c r="D324" s="25" t="s">
        <v>180</v>
      </c>
      <c r="E324" s="25" t="s">
        <v>428</v>
      </c>
      <c r="F324" s="25" t="s">
        <v>49</v>
      </c>
      <c r="G324" s="25" t="s">
        <v>179</v>
      </c>
      <c r="H324" s="26"/>
      <c r="I324" s="41" t="s">
        <v>180</v>
      </c>
      <c r="J324" s="32" t="s">
        <v>50</v>
      </c>
      <c r="K324" s="32" t="s">
        <v>467</v>
      </c>
      <c r="L324" s="32" t="s">
        <v>441</v>
      </c>
      <c r="M324" s="32" t="s">
        <v>181</v>
      </c>
      <c r="N324" s="32" t="s">
        <v>433</v>
      </c>
      <c r="O324" s="33">
        <v>0</v>
      </c>
      <c r="P324" s="34"/>
      <c r="Q324" s="34"/>
      <c r="R324" s="34">
        <v>133460.4</v>
      </c>
      <c r="S324" s="34"/>
      <c r="T324" s="34"/>
      <c r="U324" s="34"/>
      <c r="V324" s="34"/>
      <c r="W324" s="34">
        <v>-0.1</v>
      </c>
      <c r="X324" s="34"/>
      <c r="Y324" s="34"/>
      <c r="Z324" s="34"/>
      <c r="AA324" s="34"/>
      <c r="AB324" s="34">
        <v>-2144.1</v>
      </c>
      <c r="AC324" s="36">
        <v>131316.20000000001</v>
      </c>
      <c r="AD324" s="57">
        <v>131315.91</v>
      </c>
      <c r="AE324" s="47">
        <f t="shared" si="6"/>
        <v>99.999779159007034</v>
      </c>
    </row>
    <row r="325" spans="1:31" s="27" customFormat="1" ht="51">
      <c r="A325" s="24"/>
      <c r="B325" s="25" t="s">
        <v>48</v>
      </c>
      <c r="C325" s="25" t="s">
        <v>178</v>
      </c>
      <c r="D325" s="25" t="s">
        <v>182</v>
      </c>
      <c r="E325" s="25" t="s">
        <v>428</v>
      </c>
      <c r="F325" s="25" t="s">
        <v>49</v>
      </c>
      <c r="G325" s="25" t="s">
        <v>179</v>
      </c>
      <c r="H325" s="26"/>
      <c r="I325" s="41" t="s">
        <v>182</v>
      </c>
      <c r="J325" s="32" t="s">
        <v>50</v>
      </c>
      <c r="K325" s="32" t="s">
        <v>467</v>
      </c>
      <c r="L325" s="32" t="s">
        <v>441</v>
      </c>
      <c r="M325" s="32" t="s">
        <v>183</v>
      </c>
      <c r="N325" s="32" t="s">
        <v>433</v>
      </c>
      <c r="O325" s="33">
        <v>0</v>
      </c>
      <c r="P325" s="34"/>
      <c r="Q325" s="34"/>
      <c r="R325" s="34">
        <v>102000.6</v>
      </c>
      <c r="S325" s="34"/>
      <c r="T325" s="34"/>
      <c r="U325" s="34"/>
      <c r="V325" s="34"/>
      <c r="W325" s="34">
        <v>-0.1</v>
      </c>
      <c r="X325" s="34"/>
      <c r="Y325" s="34"/>
      <c r="Z325" s="34"/>
      <c r="AA325" s="34"/>
      <c r="AB325" s="34">
        <v>-1645.5</v>
      </c>
      <c r="AC325" s="36">
        <v>100355</v>
      </c>
      <c r="AD325" s="57">
        <v>100354.92</v>
      </c>
      <c r="AE325" s="47">
        <f t="shared" si="6"/>
        <v>99.999920282995376</v>
      </c>
    </row>
    <row r="326" spans="1:31" s="27" customFormat="1">
      <c r="A326" s="24"/>
      <c r="B326" s="25" t="s">
        <v>48</v>
      </c>
      <c r="C326" s="25" t="s">
        <v>178</v>
      </c>
      <c r="D326" s="25" t="s">
        <v>184</v>
      </c>
      <c r="E326" s="25" t="s">
        <v>428</v>
      </c>
      <c r="F326" s="25" t="s">
        <v>49</v>
      </c>
      <c r="G326" s="25" t="s">
        <v>179</v>
      </c>
      <c r="H326" s="26"/>
      <c r="I326" s="41" t="s">
        <v>184</v>
      </c>
      <c r="J326" s="32" t="s">
        <v>50</v>
      </c>
      <c r="K326" s="32" t="s">
        <v>467</v>
      </c>
      <c r="L326" s="32" t="s">
        <v>441</v>
      </c>
      <c r="M326" s="32" t="s">
        <v>185</v>
      </c>
      <c r="N326" s="32" t="s">
        <v>433</v>
      </c>
      <c r="O326" s="33">
        <v>0</v>
      </c>
      <c r="P326" s="34"/>
      <c r="Q326" s="34"/>
      <c r="R326" s="34">
        <v>43578.400000000001</v>
      </c>
      <c r="S326" s="34"/>
      <c r="T326" s="34"/>
      <c r="U326" s="34"/>
      <c r="V326" s="34"/>
      <c r="W326" s="34">
        <v>-0.1</v>
      </c>
      <c r="X326" s="34"/>
      <c r="Y326" s="34"/>
      <c r="Z326" s="34"/>
      <c r="AA326" s="34"/>
      <c r="AB326" s="34"/>
      <c r="AC326" s="36">
        <v>43578.3</v>
      </c>
      <c r="AD326" s="57">
        <v>43578.28</v>
      </c>
      <c r="AE326" s="47">
        <f t="shared" si="6"/>
        <v>99.99995410559842</v>
      </c>
    </row>
    <row r="327" spans="1:31" s="27" customFormat="1">
      <c r="A327" s="24"/>
      <c r="B327" s="25" t="s">
        <v>48</v>
      </c>
      <c r="C327" s="25" t="s">
        <v>178</v>
      </c>
      <c r="D327" s="25" t="s">
        <v>184</v>
      </c>
      <c r="E327" s="25" t="s">
        <v>139</v>
      </c>
      <c r="F327" s="25" t="s">
        <v>49</v>
      </c>
      <c r="G327" s="25" t="s">
        <v>179</v>
      </c>
      <c r="H327" s="26"/>
      <c r="I327" s="41" t="s">
        <v>139</v>
      </c>
      <c r="J327" s="32" t="s">
        <v>50</v>
      </c>
      <c r="K327" s="32" t="s">
        <v>467</v>
      </c>
      <c r="L327" s="32" t="s">
        <v>441</v>
      </c>
      <c r="M327" s="32" t="s">
        <v>185</v>
      </c>
      <c r="N327" s="32" t="s">
        <v>140</v>
      </c>
      <c r="O327" s="33">
        <v>0</v>
      </c>
      <c r="P327" s="34"/>
      <c r="Q327" s="34"/>
      <c r="R327" s="34">
        <v>43578.400000000001</v>
      </c>
      <c r="S327" s="34"/>
      <c r="T327" s="34"/>
      <c r="U327" s="34"/>
      <c r="V327" s="34"/>
      <c r="W327" s="34">
        <v>-0.1</v>
      </c>
      <c r="X327" s="34"/>
      <c r="Y327" s="34"/>
      <c r="Z327" s="34"/>
      <c r="AA327" s="34"/>
      <c r="AB327" s="34"/>
      <c r="AC327" s="36">
        <v>43578.3</v>
      </c>
      <c r="AD327" s="57">
        <v>43578.28</v>
      </c>
      <c r="AE327" s="47">
        <f t="shared" si="6"/>
        <v>99.99995410559842</v>
      </c>
    </row>
    <row r="328" spans="1:31" s="27" customFormat="1">
      <c r="A328" s="24"/>
      <c r="B328" s="25" t="s">
        <v>48</v>
      </c>
      <c r="C328" s="25" t="s">
        <v>178</v>
      </c>
      <c r="D328" s="25" t="s">
        <v>186</v>
      </c>
      <c r="E328" s="25" t="s">
        <v>428</v>
      </c>
      <c r="F328" s="25" t="s">
        <v>49</v>
      </c>
      <c r="G328" s="25" t="s">
        <v>179</v>
      </c>
      <c r="H328" s="26"/>
      <c r="I328" s="41" t="s">
        <v>186</v>
      </c>
      <c r="J328" s="32" t="s">
        <v>50</v>
      </c>
      <c r="K328" s="32" t="s">
        <v>467</v>
      </c>
      <c r="L328" s="32" t="s">
        <v>441</v>
      </c>
      <c r="M328" s="32" t="s">
        <v>187</v>
      </c>
      <c r="N328" s="32" t="s">
        <v>433</v>
      </c>
      <c r="O328" s="33">
        <v>0</v>
      </c>
      <c r="P328" s="34"/>
      <c r="Q328" s="34"/>
      <c r="R328" s="34">
        <v>58422.2</v>
      </c>
      <c r="S328" s="34"/>
      <c r="T328" s="34"/>
      <c r="U328" s="34"/>
      <c r="V328" s="34"/>
      <c r="W328" s="34"/>
      <c r="X328" s="34"/>
      <c r="Y328" s="34"/>
      <c r="Z328" s="34"/>
      <c r="AA328" s="34"/>
      <c r="AB328" s="34">
        <v>-1645.5</v>
      </c>
      <c r="AC328" s="36">
        <v>56776.7</v>
      </c>
      <c r="AD328" s="57">
        <v>56776.639999999999</v>
      </c>
      <c r="AE328" s="47">
        <f t="shared" si="6"/>
        <v>99.999894322847226</v>
      </c>
    </row>
    <row r="329" spans="1:31" s="27" customFormat="1">
      <c r="A329" s="24"/>
      <c r="B329" s="25" t="s">
        <v>48</v>
      </c>
      <c r="C329" s="25" t="s">
        <v>178</v>
      </c>
      <c r="D329" s="25" t="s">
        <v>186</v>
      </c>
      <c r="E329" s="25" t="s">
        <v>159</v>
      </c>
      <c r="F329" s="25" t="s">
        <v>49</v>
      </c>
      <c r="G329" s="25" t="s">
        <v>179</v>
      </c>
      <c r="H329" s="26"/>
      <c r="I329" s="41" t="s">
        <v>159</v>
      </c>
      <c r="J329" s="32" t="s">
        <v>50</v>
      </c>
      <c r="K329" s="32" t="s">
        <v>467</v>
      </c>
      <c r="L329" s="32" t="s">
        <v>441</v>
      </c>
      <c r="M329" s="32" t="s">
        <v>187</v>
      </c>
      <c r="N329" s="32" t="s">
        <v>160</v>
      </c>
      <c r="O329" s="33">
        <v>0</v>
      </c>
      <c r="P329" s="34"/>
      <c r="Q329" s="34"/>
      <c r="R329" s="34">
        <v>58422.2</v>
      </c>
      <c r="S329" s="34"/>
      <c r="T329" s="34"/>
      <c r="U329" s="34"/>
      <c r="V329" s="34"/>
      <c r="W329" s="34"/>
      <c r="X329" s="34"/>
      <c r="Y329" s="34"/>
      <c r="Z329" s="34"/>
      <c r="AA329" s="34"/>
      <c r="AB329" s="34">
        <v>-1645.5</v>
      </c>
      <c r="AC329" s="36">
        <v>56776.7</v>
      </c>
      <c r="AD329" s="57">
        <v>56776.639999999999</v>
      </c>
      <c r="AE329" s="47">
        <f t="shared" si="6"/>
        <v>99.999894322847226</v>
      </c>
    </row>
    <row r="330" spans="1:31" s="27" customFormat="1" ht="25.5">
      <c r="A330" s="24"/>
      <c r="B330" s="25" t="s">
        <v>48</v>
      </c>
      <c r="C330" s="25" t="s">
        <v>178</v>
      </c>
      <c r="D330" s="25" t="s">
        <v>188</v>
      </c>
      <c r="E330" s="25" t="s">
        <v>428</v>
      </c>
      <c r="F330" s="25" t="s">
        <v>49</v>
      </c>
      <c r="G330" s="25" t="s">
        <v>179</v>
      </c>
      <c r="H330" s="26"/>
      <c r="I330" s="41" t="s">
        <v>188</v>
      </c>
      <c r="J330" s="32" t="s">
        <v>50</v>
      </c>
      <c r="K330" s="32" t="s">
        <v>467</v>
      </c>
      <c r="L330" s="32" t="s">
        <v>441</v>
      </c>
      <c r="M330" s="32" t="s">
        <v>189</v>
      </c>
      <c r="N330" s="32" t="s">
        <v>433</v>
      </c>
      <c r="O330" s="33">
        <v>0</v>
      </c>
      <c r="P330" s="34"/>
      <c r="Q330" s="34"/>
      <c r="R330" s="34">
        <v>31459.8</v>
      </c>
      <c r="S330" s="34"/>
      <c r="T330" s="34"/>
      <c r="U330" s="34"/>
      <c r="V330" s="34"/>
      <c r="W330" s="34"/>
      <c r="X330" s="34"/>
      <c r="Y330" s="34"/>
      <c r="Z330" s="34"/>
      <c r="AA330" s="34"/>
      <c r="AB330" s="34">
        <v>-498.6</v>
      </c>
      <c r="AC330" s="36">
        <v>30961.200000000001</v>
      </c>
      <c r="AD330" s="57">
        <v>30960.99</v>
      </c>
      <c r="AE330" s="47">
        <f t="shared" si="6"/>
        <v>99.999321731715824</v>
      </c>
    </row>
    <row r="331" spans="1:31" s="27" customFormat="1">
      <c r="A331" s="24"/>
      <c r="B331" s="25" t="s">
        <v>48</v>
      </c>
      <c r="C331" s="25" t="s">
        <v>178</v>
      </c>
      <c r="D331" s="25" t="s">
        <v>184</v>
      </c>
      <c r="E331" s="25" t="s">
        <v>428</v>
      </c>
      <c r="F331" s="25" t="s">
        <v>49</v>
      </c>
      <c r="G331" s="25" t="s">
        <v>179</v>
      </c>
      <c r="H331" s="26"/>
      <c r="I331" s="41" t="s">
        <v>184</v>
      </c>
      <c r="J331" s="32" t="s">
        <v>50</v>
      </c>
      <c r="K331" s="32" t="s">
        <v>467</v>
      </c>
      <c r="L331" s="32" t="s">
        <v>441</v>
      </c>
      <c r="M331" s="32" t="s">
        <v>190</v>
      </c>
      <c r="N331" s="32" t="s">
        <v>433</v>
      </c>
      <c r="O331" s="33">
        <v>0</v>
      </c>
      <c r="P331" s="34"/>
      <c r="Q331" s="34"/>
      <c r="R331" s="34">
        <v>13761.6</v>
      </c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6">
        <v>13761.6</v>
      </c>
      <c r="AD331" s="57">
        <v>13761.55</v>
      </c>
      <c r="AE331" s="47">
        <f t="shared" si="6"/>
        <v>99.999636670154629</v>
      </c>
    </row>
    <row r="332" spans="1:31" s="27" customFormat="1">
      <c r="A332" s="24"/>
      <c r="B332" s="25" t="s">
        <v>48</v>
      </c>
      <c r="C332" s="25" t="s">
        <v>178</v>
      </c>
      <c r="D332" s="25" t="s">
        <v>184</v>
      </c>
      <c r="E332" s="25" t="s">
        <v>139</v>
      </c>
      <c r="F332" s="25" t="s">
        <v>49</v>
      </c>
      <c r="G332" s="25" t="s">
        <v>179</v>
      </c>
      <c r="H332" s="26"/>
      <c r="I332" s="41" t="s">
        <v>139</v>
      </c>
      <c r="J332" s="32" t="s">
        <v>50</v>
      </c>
      <c r="K332" s="32" t="s">
        <v>467</v>
      </c>
      <c r="L332" s="32" t="s">
        <v>441</v>
      </c>
      <c r="M332" s="32" t="s">
        <v>190</v>
      </c>
      <c r="N332" s="32" t="s">
        <v>140</v>
      </c>
      <c r="O332" s="33">
        <v>0</v>
      </c>
      <c r="P332" s="34"/>
      <c r="Q332" s="34"/>
      <c r="R332" s="34">
        <v>13761.6</v>
      </c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6">
        <v>13761.6</v>
      </c>
      <c r="AD332" s="57">
        <v>13761.55</v>
      </c>
      <c r="AE332" s="47">
        <f t="shared" si="6"/>
        <v>99.999636670154629</v>
      </c>
    </row>
    <row r="333" spans="1:31" s="27" customFormat="1">
      <c r="A333" s="24"/>
      <c r="B333" s="25" t="s">
        <v>48</v>
      </c>
      <c r="C333" s="25" t="s">
        <v>178</v>
      </c>
      <c r="D333" s="25" t="s">
        <v>186</v>
      </c>
      <c r="E333" s="25" t="s">
        <v>428</v>
      </c>
      <c r="F333" s="25" t="s">
        <v>49</v>
      </c>
      <c r="G333" s="25" t="s">
        <v>179</v>
      </c>
      <c r="H333" s="26"/>
      <c r="I333" s="41" t="s">
        <v>186</v>
      </c>
      <c r="J333" s="32" t="s">
        <v>50</v>
      </c>
      <c r="K333" s="32" t="s">
        <v>467</v>
      </c>
      <c r="L333" s="32" t="s">
        <v>441</v>
      </c>
      <c r="M333" s="32" t="s">
        <v>191</v>
      </c>
      <c r="N333" s="32" t="s">
        <v>433</v>
      </c>
      <c r="O333" s="33">
        <v>0</v>
      </c>
      <c r="P333" s="34"/>
      <c r="Q333" s="34"/>
      <c r="R333" s="34">
        <v>17698.2</v>
      </c>
      <c r="S333" s="34"/>
      <c r="T333" s="34"/>
      <c r="U333" s="34"/>
      <c r="V333" s="34"/>
      <c r="W333" s="34"/>
      <c r="X333" s="34"/>
      <c r="Y333" s="34"/>
      <c r="Z333" s="34"/>
      <c r="AA333" s="34"/>
      <c r="AB333" s="34">
        <v>-498.6</v>
      </c>
      <c r="AC333" s="36">
        <v>17199.599999999999</v>
      </c>
      <c r="AD333" s="57">
        <v>17199.439999999999</v>
      </c>
      <c r="AE333" s="47">
        <f t="shared" si="6"/>
        <v>99.999069745808043</v>
      </c>
    </row>
    <row r="334" spans="1:31" s="27" customFormat="1">
      <c r="A334" s="24"/>
      <c r="B334" s="25" t="s">
        <v>48</v>
      </c>
      <c r="C334" s="25" t="s">
        <v>178</v>
      </c>
      <c r="D334" s="25" t="s">
        <v>186</v>
      </c>
      <c r="E334" s="25" t="s">
        <v>159</v>
      </c>
      <c r="F334" s="25" t="s">
        <v>49</v>
      </c>
      <c r="G334" s="25" t="s">
        <v>179</v>
      </c>
      <c r="H334" s="26"/>
      <c r="I334" s="41" t="s">
        <v>159</v>
      </c>
      <c r="J334" s="32" t="s">
        <v>50</v>
      </c>
      <c r="K334" s="32" t="s">
        <v>467</v>
      </c>
      <c r="L334" s="32" t="s">
        <v>441</v>
      </c>
      <c r="M334" s="32" t="s">
        <v>191</v>
      </c>
      <c r="N334" s="32" t="s">
        <v>160</v>
      </c>
      <c r="O334" s="33">
        <v>0</v>
      </c>
      <c r="P334" s="34"/>
      <c r="Q334" s="34"/>
      <c r="R334" s="34">
        <v>17698.2</v>
      </c>
      <c r="S334" s="34"/>
      <c r="T334" s="34"/>
      <c r="U334" s="34"/>
      <c r="V334" s="34"/>
      <c r="W334" s="34"/>
      <c r="X334" s="34"/>
      <c r="Y334" s="34"/>
      <c r="Z334" s="34"/>
      <c r="AA334" s="34"/>
      <c r="AB334" s="34">
        <v>-498.6</v>
      </c>
      <c r="AC334" s="36">
        <v>17199.599999999999</v>
      </c>
      <c r="AD334" s="57">
        <v>17199.439999999999</v>
      </c>
      <c r="AE334" s="47">
        <f t="shared" si="6"/>
        <v>99.999069745808043</v>
      </c>
    </row>
    <row r="335" spans="1:31" s="27" customFormat="1">
      <c r="A335" s="24"/>
      <c r="B335" s="25" t="s">
        <v>48</v>
      </c>
      <c r="C335" s="25" t="s">
        <v>178</v>
      </c>
      <c r="D335" s="25" t="s">
        <v>192</v>
      </c>
      <c r="E335" s="25" t="s">
        <v>428</v>
      </c>
      <c r="F335" s="25" t="s">
        <v>49</v>
      </c>
      <c r="G335" s="25" t="s">
        <v>179</v>
      </c>
      <c r="H335" s="26"/>
      <c r="I335" s="41" t="s">
        <v>192</v>
      </c>
      <c r="J335" s="32" t="s">
        <v>50</v>
      </c>
      <c r="K335" s="32" t="s">
        <v>467</v>
      </c>
      <c r="L335" s="32" t="s">
        <v>441</v>
      </c>
      <c r="M335" s="32" t="s">
        <v>193</v>
      </c>
      <c r="N335" s="32" t="s">
        <v>433</v>
      </c>
      <c r="O335" s="33">
        <v>15334.1</v>
      </c>
      <c r="P335" s="34"/>
      <c r="Q335" s="34"/>
      <c r="R335" s="34">
        <v>-14520</v>
      </c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6">
        <v>814.1</v>
      </c>
      <c r="AD335" s="57">
        <v>474.32</v>
      </c>
      <c r="AE335" s="47">
        <f t="shared" si="6"/>
        <v>58.263112639724845</v>
      </c>
    </row>
    <row r="336" spans="1:31" s="27" customFormat="1" ht="25.5" hidden="1">
      <c r="A336" s="24"/>
      <c r="B336" s="25" t="s">
        <v>48</v>
      </c>
      <c r="C336" s="25" t="s">
        <v>178</v>
      </c>
      <c r="D336" s="25" t="s">
        <v>194</v>
      </c>
      <c r="E336" s="25" t="s">
        <v>428</v>
      </c>
      <c r="F336" s="25" t="s">
        <v>49</v>
      </c>
      <c r="G336" s="25" t="s">
        <v>179</v>
      </c>
      <c r="H336" s="26"/>
      <c r="I336" s="31" t="s">
        <v>194</v>
      </c>
      <c r="J336" s="32" t="s">
        <v>50</v>
      </c>
      <c r="K336" s="32" t="s">
        <v>467</v>
      </c>
      <c r="L336" s="32" t="s">
        <v>441</v>
      </c>
      <c r="M336" s="32" t="s">
        <v>195</v>
      </c>
      <c r="N336" s="32" t="s">
        <v>433</v>
      </c>
      <c r="O336" s="33">
        <v>14700</v>
      </c>
      <c r="P336" s="34"/>
      <c r="Q336" s="34"/>
      <c r="R336" s="34">
        <v>-14700</v>
      </c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6">
        <v>0</v>
      </c>
      <c r="AD336" s="45">
        <v>0</v>
      </c>
    </row>
    <row r="337" spans="1:31" s="27" customFormat="1" hidden="1">
      <c r="A337" s="24"/>
      <c r="B337" s="25" t="s">
        <v>48</v>
      </c>
      <c r="C337" s="25" t="s">
        <v>178</v>
      </c>
      <c r="D337" s="25" t="s">
        <v>194</v>
      </c>
      <c r="E337" s="25" t="s">
        <v>139</v>
      </c>
      <c r="F337" s="25" t="s">
        <v>49</v>
      </c>
      <c r="G337" s="25" t="s">
        <v>179</v>
      </c>
      <c r="H337" s="26"/>
      <c r="I337" s="31" t="s">
        <v>139</v>
      </c>
      <c r="J337" s="32" t="s">
        <v>50</v>
      </c>
      <c r="K337" s="32" t="s">
        <v>467</v>
      </c>
      <c r="L337" s="32" t="s">
        <v>441</v>
      </c>
      <c r="M337" s="32" t="s">
        <v>195</v>
      </c>
      <c r="N337" s="32" t="s">
        <v>140</v>
      </c>
      <c r="O337" s="33">
        <v>14700</v>
      </c>
      <c r="P337" s="34"/>
      <c r="Q337" s="34"/>
      <c r="R337" s="34">
        <v>-14700</v>
      </c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6">
        <v>0</v>
      </c>
      <c r="AD337" s="45">
        <v>0</v>
      </c>
    </row>
    <row r="338" spans="1:31" s="27" customFormat="1">
      <c r="A338" s="24"/>
      <c r="B338" s="25" t="s">
        <v>48</v>
      </c>
      <c r="C338" s="25" t="s">
        <v>178</v>
      </c>
      <c r="D338" s="25" t="s">
        <v>196</v>
      </c>
      <c r="E338" s="25" t="s">
        <v>428</v>
      </c>
      <c r="F338" s="25" t="s">
        <v>49</v>
      </c>
      <c r="G338" s="25" t="s">
        <v>179</v>
      </c>
      <c r="H338" s="26"/>
      <c r="I338" s="41" t="s">
        <v>196</v>
      </c>
      <c r="J338" s="32" t="s">
        <v>50</v>
      </c>
      <c r="K338" s="32" t="s">
        <v>467</v>
      </c>
      <c r="L338" s="32" t="s">
        <v>441</v>
      </c>
      <c r="M338" s="32" t="s">
        <v>197</v>
      </c>
      <c r="N338" s="32" t="s">
        <v>433</v>
      </c>
      <c r="O338" s="33">
        <v>634.1</v>
      </c>
      <c r="P338" s="34"/>
      <c r="Q338" s="34"/>
      <c r="R338" s="34">
        <v>180</v>
      </c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6">
        <v>814.1</v>
      </c>
      <c r="AD338" s="57">
        <v>474.32</v>
      </c>
      <c r="AE338" s="47">
        <f t="shared" ref="AE338:AE345" si="7">AD338/AC338*100</f>
        <v>58.263112639724845</v>
      </c>
    </row>
    <row r="339" spans="1:31" s="27" customFormat="1">
      <c r="A339" s="24"/>
      <c r="B339" s="25" t="s">
        <v>48</v>
      </c>
      <c r="C339" s="25" t="s">
        <v>178</v>
      </c>
      <c r="D339" s="25" t="s">
        <v>198</v>
      </c>
      <c r="E339" s="25" t="s">
        <v>428</v>
      </c>
      <c r="F339" s="25" t="s">
        <v>49</v>
      </c>
      <c r="G339" s="25" t="s">
        <v>179</v>
      </c>
      <c r="H339" s="26"/>
      <c r="I339" s="41" t="s">
        <v>198</v>
      </c>
      <c r="J339" s="32" t="s">
        <v>50</v>
      </c>
      <c r="K339" s="32" t="s">
        <v>467</v>
      </c>
      <c r="L339" s="32" t="s">
        <v>441</v>
      </c>
      <c r="M339" s="32" t="s">
        <v>199</v>
      </c>
      <c r="N339" s="32" t="s">
        <v>433</v>
      </c>
      <c r="O339" s="33">
        <v>634.1</v>
      </c>
      <c r="P339" s="34"/>
      <c r="Q339" s="34"/>
      <c r="R339" s="34">
        <v>180</v>
      </c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6">
        <v>814.1</v>
      </c>
      <c r="AD339" s="57">
        <v>474.32</v>
      </c>
      <c r="AE339" s="47">
        <f t="shared" si="7"/>
        <v>58.263112639724845</v>
      </c>
    </row>
    <row r="340" spans="1:31" s="27" customFormat="1" ht="38.25">
      <c r="A340" s="24"/>
      <c r="B340" s="25" t="s">
        <v>48</v>
      </c>
      <c r="C340" s="25" t="s">
        <v>178</v>
      </c>
      <c r="D340" s="25" t="s">
        <v>198</v>
      </c>
      <c r="E340" s="25" t="s">
        <v>200</v>
      </c>
      <c r="F340" s="25" t="s">
        <v>49</v>
      </c>
      <c r="G340" s="25" t="s">
        <v>179</v>
      </c>
      <c r="H340" s="26"/>
      <c r="I340" s="41" t="s">
        <v>200</v>
      </c>
      <c r="J340" s="32" t="s">
        <v>50</v>
      </c>
      <c r="K340" s="32" t="s">
        <v>467</v>
      </c>
      <c r="L340" s="32" t="s">
        <v>441</v>
      </c>
      <c r="M340" s="32" t="s">
        <v>199</v>
      </c>
      <c r="N340" s="32" t="s">
        <v>201</v>
      </c>
      <c r="O340" s="33">
        <v>634.1</v>
      </c>
      <c r="P340" s="34"/>
      <c r="Q340" s="34"/>
      <c r="R340" s="34">
        <v>180</v>
      </c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6">
        <v>814.1</v>
      </c>
      <c r="AD340" s="57">
        <v>474.32</v>
      </c>
      <c r="AE340" s="47">
        <f t="shared" si="7"/>
        <v>58.263112639724845</v>
      </c>
    </row>
    <row r="341" spans="1:31" s="27" customFormat="1">
      <c r="A341" s="24"/>
      <c r="B341" s="25" t="s">
        <v>48</v>
      </c>
      <c r="C341" s="25" t="s">
        <v>178</v>
      </c>
      <c r="D341" s="25" t="s">
        <v>493</v>
      </c>
      <c r="E341" s="25" t="s">
        <v>428</v>
      </c>
      <c r="F341" s="25" t="s">
        <v>49</v>
      </c>
      <c r="G341" s="25" t="s">
        <v>179</v>
      </c>
      <c r="H341" s="26"/>
      <c r="I341" s="41" t="s">
        <v>493</v>
      </c>
      <c r="J341" s="32" t="s">
        <v>50</v>
      </c>
      <c r="K341" s="32" t="s">
        <v>467</v>
      </c>
      <c r="L341" s="32" t="s">
        <v>441</v>
      </c>
      <c r="M341" s="32" t="s">
        <v>494</v>
      </c>
      <c r="N341" s="32" t="s">
        <v>433</v>
      </c>
      <c r="O341" s="33">
        <v>0</v>
      </c>
      <c r="P341" s="34"/>
      <c r="Q341" s="34"/>
      <c r="R341" s="34"/>
      <c r="S341" s="34"/>
      <c r="T341" s="34"/>
      <c r="U341" s="34"/>
      <c r="V341" s="34"/>
      <c r="W341" s="34">
        <v>11926</v>
      </c>
      <c r="X341" s="34"/>
      <c r="Y341" s="34"/>
      <c r="Z341" s="34"/>
      <c r="AA341" s="34"/>
      <c r="AB341" s="34"/>
      <c r="AC341" s="36">
        <v>11926</v>
      </c>
      <c r="AD341" s="57">
        <v>0</v>
      </c>
      <c r="AE341" s="47">
        <f t="shared" si="7"/>
        <v>0</v>
      </c>
    </row>
    <row r="342" spans="1:31" s="27" customFormat="1" ht="25.5">
      <c r="A342" s="24"/>
      <c r="B342" s="25" t="s">
        <v>48</v>
      </c>
      <c r="C342" s="25" t="s">
        <v>178</v>
      </c>
      <c r="D342" s="25" t="s">
        <v>144</v>
      </c>
      <c r="E342" s="25" t="s">
        <v>428</v>
      </c>
      <c r="F342" s="25" t="s">
        <v>49</v>
      </c>
      <c r="G342" s="25" t="s">
        <v>179</v>
      </c>
      <c r="H342" s="26"/>
      <c r="I342" s="41" t="s">
        <v>144</v>
      </c>
      <c r="J342" s="32" t="s">
        <v>50</v>
      </c>
      <c r="K342" s="32" t="s">
        <v>467</v>
      </c>
      <c r="L342" s="32" t="s">
        <v>441</v>
      </c>
      <c r="M342" s="32" t="s">
        <v>145</v>
      </c>
      <c r="N342" s="32" t="s">
        <v>433</v>
      </c>
      <c r="O342" s="33">
        <v>0</v>
      </c>
      <c r="P342" s="34"/>
      <c r="Q342" s="34"/>
      <c r="R342" s="34"/>
      <c r="S342" s="34"/>
      <c r="T342" s="34"/>
      <c r="U342" s="34"/>
      <c r="V342" s="34"/>
      <c r="W342" s="34">
        <v>11926</v>
      </c>
      <c r="X342" s="34"/>
      <c r="Y342" s="34"/>
      <c r="Z342" s="34"/>
      <c r="AA342" s="34"/>
      <c r="AB342" s="34"/>
      <c r="AC342" s="36">
        <v>11926</v>
      </c>
      <c r="AD342" s="57">
        <v>0</v>
      </c>
      <c r="AE342" s="47">
        <f t="shared" si="7"/>
        <v>0</v>
      </c>
    </row>
    <row r="343" spans="1:31" s="27" customFormat="1" ht="38.25">
      <c r="A343" s="24"/>
      <c r="B343" s="25" t="s">
        <v>48</v>
      </c>
      <c r="C343" s="25" t="s">
        <v>178</v>
      </c>
      <c r="D343" s="25" t="s">
        <v>150</v>
      </c>
      <c r="E343" s="25" t="s">
        <v>428</v>
      </c>
      <c r="F343" s="25" t="s">
        <v>49</v>
      </c>
      <c r="G343" s="25" t="s">
        <v>179</v>
      </c>
      <c r="H343" s="26"/>
      <c r="I343" s="41" t="s">
        <v>150</v>
      </c>
      <c r="J343" s="32" t="s">
        <v>50</v>
      </c>
      <c r="K343" s="32" t="s">
        <v>467</v>
      </c>
      <c r="L343" s="32" t="s">
        <v>441</v>
      </c>
      <c r="M343" s="32" t="s">
        <v>151</v>
      </c>
      <c r="N343" s="32" t="s">
        <v>433</v>
      </c>
      <c r="O343" s="33">
        <v>0</v>
      </c>
      <c r="P343" s="34"/>
      <c r="Q343" s="34"/>
      <c r="R343" s="34"/>
      <c r="S343" s="34"/>
      <c r="T343" s="34"/>
      <c r="U343" s="34"/>
      <c r="V343" s="34"/>
      <c r="W343" s="34">
        <v>11926</v>
      </c>
      <c r="X343" s="34"/>
      <c r="Y343" s="34"/>
      <c r="Z343" s="34"/>
      <c r="AA343" s="34"/>
      <c r="AB343" s="34"/>
      <c r="AC343" s="36">
        <v>11926</v>
      </c>
      <c r="AD343" s="57">
        <v>0</v>
      </c>
      <c r="AE343" s="47">
        <f t="shared" si="7"/>
        <v>0</v>
      </c>
    </row>
    <row r="344" spans="1:31" s="27" customFormat="1">
      <c r="A344" s="24"/>
      <c r="B344" s="25" t="s">
        <v>48</v>
      </c>
      <c r="C344" s="25" t="s">
        <v>178</v>
      </c>
      <c r="D344" s="25" t="s">
        <v>150</v>
      </c>
      <c r="E344" s="25" t="s">
        <v>9</v>
      </c>
      <c r="F344" s="25" t="s">
        <v>49</v>
      </c>
      <c r="G344" s="25" t="s">
        <v>179</v>
      </c>
      <c r="H344" s="26"/>
      <c r="I344" s="41" t="s">
        <v>9</v>
      </c>
      <c r="J344" s="32" t="s">
        <v>50</v>
      </c>
      <c r="K344" s="32" t="s">
        <v>467</v>
      </c>
      <c r="L344" s="32" t="s">
        <v>441</v>
      </c>
      <c r="M344" s="32" t="s">
        <v>151</v>
      </c>
      <c r="N344" s="32" t="s">
        <v>10</v>
      </c>
      <c r="O344" s="33">
        <v>0</v>
      </c>
      <c r="P344" s="34"/>
      <c r="Q344" s="34"/>
      <c r="R344" s="34"/>
      <c r="S344" s="34"/>
      <c r="T344" s="34"/>
      <c r="U344" s="34"/>
      <c r="V344" s="34"/>
      <c r="W344" s="34">
        <v>11926</v>
      </c>
      <c r="X344" s="34"/>
      <c r="Y344" s="34"/>
      <c r="Z344" s="34"/>
      <c r="AA344" s="34"/>
      <c r="AB344" s="34"/>
      <c r="AC344" s="36">
        <v>11926</v>
      </c>
      <c r="AD344" s="57">
        <v>0</v>
      </c>
      <c r="AE344" s="47">
        <f t="shared" si="7"/>
        <v>0</v>
      </c>
    </row>
    <row r="345" spans="1:31" s="27" customFormat="1">
      <c r="A345" s="24"/>
      <c r="B345" s="25" t="s">
        <v>48</v>
      </c>
      <c r="C345" s="25" t="s">
        <v>178</v>
      </c>
      <c r="D345" s="25" t="s">
        <v>468</v>
      </c>
      <c r="E345" s="25" t="s">
        <v>428</v>
      </c>
      <c r="F345" s="25" t="s">
        <v>49</v>
      </c>
      <c r="G345" s="25" t="s">
        <v>179</v>
      </c>
      <c r="H345" s="26"/>
      <c r="I345" s="41" t="s">
        <v>468</v>
      </c>
      <c r="J345" s="32" t="s">
        <v>50</v>
      </c>
      <c r="K345" s="32" t="s">
        <v>467</v>
      </c>
      <c r="L345" s="32" t="s">
        <v>441</v>
      </c>
      <c r="M345" s="32" t="s">
        <v>469</v>
      </c>
      <c r="N345" s="32" t="s">
        <v>433</v>
      </c>
      <c r="O345" s="33">
        <v>4650</v>
      </c>
      <c r="P345" s="34"/>
      <c r="Q345" s="34"/>
      <c r="R345" s="34">
        <v>938.4</v>
      </c>
      <c r="S345" s="34"/>
      <c r="T345" s="34"/>
      <c r="U345" s="34"/>
      <c r="V345" s="34"/>
      <c r="W345" s="34">
        <v>636</v>
      </c>
      <c r="X345" s="34"/>
      <c r="Y345" s="34"/>
      <c r="Z345" s="34"/>
      <c r="AA345" s="34"/>
      <c r="AB345" s="34">
        <v>-5892</v>
      </c>
      <c r="AC345" s="36">
        <v>332.4</v>
      </c>
      <c r="AD345" s="57">
        <v>282.33</v>
      </c>
      <c r="AE345" s="47">
        <f t="shared" si="7"/>
        <v>84.936823104693133</v>
      </c>
    </row>
    <row r="346" spans="1:31" s="27" customFormat="1" ht="38.25" hidden="1">
      <c r="A346" s="24"/>
      <c r="B346" s="25" t="s">
        <v>48</v>
      </c>
      <c r="C346" s="25" t="s">
        <v>178</v>
      </c>
      <c r="D346" s="25" t="s">
        <v>114</v>
      </c>
      <c r="E346" s="25" t="s">
        <v>428</v>
      </c>
      <c r="F346" s="25" t="s">
        <v>49</v>
      </c>
      <c r="G346" s="25" t="s">
        <v>179</v>
      </c>
      <c r="H346" s="26"/>
      <c r="I346" s="31" t="s">
        <v>114</v>
      </c>
      <c r="J346" s="32" t="s">
        <v>50</v>
      </c>
      <c r="K346" s="32" t="s">
        <v>467</v>
      </c>
      <c r="L346" s="32" t="s">
        <v>441</v>
      </c>
      <c r="M346" s="32" t="s">
        <v>117</v>
      </c>
      <c r="N346" s="32" t="s">
        <v>433</v>
      </c>
      <c r="O346" s="33">
        <v>0</v>
      </c>
      <c r="P346" s="34"/>
      <c r="Q346" s="34"/>
      <c r="R346" s="34"/>
      <c r="S346" s="34"/>
      <c r="T346" s="34"/>
      <c r="U346" s="34"/>
      <c r="V346" s="34"/>
      <c r="W346" s="34">
        <v>636</v>
      </c>
      <c r="X346" s="34"/>
      <c r="Y346" s="34"/>
      <c r="Z346" s="34"/>
      <c r="AA346" s="34"/>
      <c r="AB346" s="34">
        <v>-636</v>
      </c>
      <c r="AC346" s="36">
        <v>0</v>
      </c>
      <c r="AD346" s="45">
        <v>282.33</v>
      </c>
    </row>
    <row r="347" spans="1:31" s="27" customFormat="1" hidden="1">
      <c r="A347" s="24"/>
      <c r="B347" s="25" t="s">
        <v>48</v>
      </c>
      <c r="C347" s="25" t="s">
        <v>178</v>
      </c>
      <c r="D347" s="25" t="s">
        <v>114</v>
      </c>
      <c r="E347" s="25" t="s">
        <v>9</v>
      </c>
      <c r="F347" s="25" t="s">
        <v>49</v>
      </c>
      <c r="G347" s="25" t="s">
        <v>179</v>
      </c>
      <c r="H347" s="26"/>
      <c r="I347" s="31" t="s">
        <v>9</v>
      </c>
      <c r="J347" s="32" t="s">
        <v>50</v>
      </c>
      <c r="K347" s="32" t="s">
        <v>467</v>
      </c>
      <c r="L347" s="32" t="s">
        <v>441</v>
      </c>
      <c r="M347" s="32" t="s">
        <v>117</v>
      </c>
      <c r="N347" s="32" t="s">
        <v>10</v>
      </c>
      <c r="O347" s="33">
        <v>0</v>
      </c>
      <c r="P347" s="34"/>
      <c r="Q347" s="34"/>
      <c r="R347" s="34"/>
      <c r="S347" s="34"/>
      <c r="T347" s="34"/>
      <c r="U347" s="34"/>
      <c r="V347" s="34"/>
      <c r="W347" s="34">
        <v>636</v>
      </c>
      <c r="X347" s="34"/>
      <c r="Y347" s="34"/>
      <c r="Z347" s="34"/>
      <c r="AA347" s="34"/>
      <c r="AB347" s="34">
        <v>-636</v>
      </c>
      <c r="AC347" s="36">
        <v>0</v>
      </c>
    </row>
    <row r="348" spans="1:31" s="27" customFormat="1" ht="38.25">
      <c r="A348" s="24"/>
      <c r="B348" s="25" t="s">
        <v>48</v>
      </c>
      <c r="C348" s="25" t="s">
        <v>178</v>
      </c>
      <c r="D348" s="25" t="s">
        <v>503</v>
      </c>
      <c r="E348" s="25" t="s">
        <v>428</v>
      </c>
      <c r="F348" s="25" t="s">
        <v>49</v>
      </c>
      <c r="G348" s="25" t="s">
        <v>179</v>
      </c>
      <c r="H348" s="26"/>
      <c r="I348" s="41" t="s">
        <v>503</v>
      </c>
      <c r="J348" s="32" t="s">
        <v>50</v>
      </c>
      <c r="K348" s="32" t="s">
        <v>467</v>
      </c>
      <c r="L348" s="32" t="s">
        <v>441</v>
      </c>
      <c r="M348" s="32" t="s">
        <v>504</v>
      </c>
      <c r="N348" s="32" t="s">
        <v>433</v>
      </c>
      <c r="O348" s="33">
        <v>4650</v>
      </c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>
        <v>-4600</v>
      </c>
      <c r="AC348" s="36">
        <v>50</v>
      </c>
      <c r="AD348" s="57">
        <v>0</v>
      </c>
      <c r="AE348" s="47">
        <f t="shared" ref="AE348:AE359" si="8">AD348/AC348*100</f>
        <v>0</v>
      </c>
    </row>
    <row r="349" spans="1:31" s="27" customFormat="1">
      <c r="A349" s="24"/>
      <c r="B349" s="25" t="s">
        <v>48</v>
      </c>
      <c r="C349" s="25" t="s">
        <v>178</v>
      </c>
      <c r="D349" s="25" t="s">
        <v>503</v>
      </c>
      <c r="E349" s="25" t="s">
        <v>9</v>
      </c>
      <c r="F349" s="25" t="s">
        <v>49</v>
      </c>
      <c r="G349" s="25" t="s">
        <v>179</v>
      </c>
      <c r="H349" s="26"/>
      <c r="I349" s="41" t="s">
        <v>9</v>
      </c>
      <c r="J349" s="32" t="s">
        <v>50</v>
      </c>
      <c r="K349" s="32" t="s">
        <v>467</v>
      </c>
      <c r="L349" s="32" t="s">
        <v>441</v>
      </c>
      <c r="M349" s="32" t="s">
        <v>504</v>
      </c>
      <c r="N349" s="32" t="s">
        <v>10</v>
      </c>
      <c r="O349" s="33">
        <v>4650</v>
      </c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>
        <v>-4600</v>
      </c>
      <c r="AC349" s="36">
        <v>50</v>
      </c>
      <c r="AD349" s="57">
        <v>0</v>
      </c>
      <c r="AE349" s="47">
        <f t="shared" si="8"/>
        <v>0</v>
      </c>
    </row>
    <row r="350" spans="1:31" s="27" customFormat="1" ht="38.25">
      <c r="A350" s="24"/>
      <c r="B350" s="25" t="s">
        <v>48</v>
      </c>
      <c r="C350" s="25" t="s">
        <v>178</v>
      </c>
      <c r="D350" s="25" t="s">
        <v>202</v>
      </c>
      <c r="E350" s="25" t="s">
        <v>428</v>
      </c>
      <c r="F350" s="25" t="s">
        <v>49</v>
      </c>
      <c r="G350" s="25" t="s">
        <v>179</v>
      </c>
      <c r="H350" s="26"/>
      <c r="I350" s="41" t="s">
        <v>202</v>
      </c>
      <c r="J350" s="32" t="s">
        <v>50</v>
      </c>
      <c r="K350" s="32" t="s">
        <v>467</v>
      </c>
      <c r="L350" s="32" t="s">
        <v>441</v>
      </c>
      <c r="M350" s="32" t="s">
        <v>203</v>
      </c>
      <c r="N350" s="32" t="s">
        <v>433</v>
      </c>
      <c r="O350" s="33">
        <v>0</v>
      </c>
      <c r="P350" s="34"/>
      <c r="Q350" s="34"/>
      <c r="R350" s="34">
        <v>938.4</v>
      </c>
      <c r="S350" s="34"/>
      <c r="T350" s="34"/>
      <c r="U350" s="34"/>
      <c r="V350" s="34"/>
      <c r="W350" s="34"/>
      <c r="X350" s="34"/>
      <c r="Y350" s="34"/>
      <c r="Z350" s="34"/>
      <c r="AA350" s="34"/>
      <c r="AB350" s="34">
        <v>-656</v>
      </c>
      <c r="AC350" s="36">
        <v>282.39999999999998</v>
      </c>
      <c r="AD350" s="57">
        <v>282.33</v>
      </c>
      <c r="AE350" s="47">
        <f t="shared" si="8"/>
        <v>99.975212464589234</v>
      </c>
    </row>
    <row r="351" spans="1:31" s="27" customFormat="1">
      <c r="A351" s="24"/>
      <c r="B351" s="25" t="s">
        <v>48</v>
      </c>
      <c r="C351" s="25" t="s">
        <v>178</v>
      </c>
      <c r="D351" s="25" t="s">
        <v>202</v>
      </c>
      <c r="E351" s="25" t="s">
        <v>139</v>
      </c>
      <c r="F351" s="25" t="s">
        <v>49</v>
      </c>
      <c r="G351" s="25" t="s">
        <v>179</v>
      </c>
      <c r="H351" s="26"/>
      <c r="I351" s="41" t="s">
        <v>139</v>
      </c>
      <c r="J351" s="32" t="s">
        <v>50</v>
      </c>
      <c r="K351" s="32" t="s">
        <v>467</v>
      </c>
      <c r="L351" s="32" t="s">
        <v>441</v>
      </c>
      <c r="M351" s="32" t="s">
        <v>203</v>
      </c>
      <c r="N351" s="32" t="s">
        <v>140</v>
      </c>
      <c r="O351" s="33">
        <v>0</v>
      </c>
      <c r="P351" s="34"/>
      <c r="Q351" s="34"/>
      <c r="R351" s="34">
        <v>938.4</v>
      </c>
      <c r="S351" s="34"/>
      <c r="T351" s="34"/>
      <c r="U351" s="34"/>
      <c r="V351" s="34"/>
      <c r="W351" s="34"/>
      <c r="X351" s="34"/>
      <c r="Y351" s="34"/>
      <c r="Z351" s="34"/>
      <c r="AA351" s="34"/>
      <c r="AB351" s="34">
        <v>-656</v>
      </c>
      <c r="AC351" s="36">
        <v>282.39999999999998</v>
      </c>
      <c r="AD351" s="57">
        <v>282.33</v>
      </c>
      <c r="AE351" s="47">
        <f t="shared" si="8"/>
        <v>99.975212464589234</v>
      </c>
    </row>
    <row r="352" spans="1:31" s="23" customFormat="1">
      <c r="A352" s="17"/>
      <c r="B352" s="18" t="s">
        <v>48</v>
      </c>
      <c r="C352" s="18" t="s">
        <v>204</v>
      </c>
      <c r="D352" s="18" t="s">
        <v>428</v>
      </c>
      <c r="E352" s="18" t="s">
        <v>428</v>
      </c>
      <c r="F352" s="18" t="s">
        <v>49</v>
      </c>
      <c r="G352" s="18" t="s">
        <v>205</v>
      </c>
      <c r="H352" s="19"/>
      <c r="I352" s="40" t="s">
        <v>204</v>
      </c>
      <c r="J352" s="21" t="s">
        <v>50</v>
      </c>
      <c r="K352" s="21" t="s">
        <v>467</v>
      </c>
      <c r="L352" s="21" t="s">
        <v>509</v>
      </c>
      <c r="M352" s="21" t="s">
        <v>435</v>
      </c>
      <c r="N352" s="21" t="s">
        <v>433</v>
      </c>
      <c r="O352" s="22">
        <v>17367.2</v>
      </c>
      <c r="P352" s="30"/>
      <c r="Q352" s="30"/>
      <c r="R352" s="30">
        <v>1321.2</v>
      </c>
      <c r="S352" s="30"/>
      <c r="T352" s="30"/>
      <c r="U352" s="30"/>
      <c r="V352" s="30"/>
      <c r="W352" s="30">
        <v>12710.1</v>
      </c>
      <c r="X352" s="30"/>
      <c r="Y352" s="30"/>
      <c r="Z352" s="30"/>
      <c r="AA352" s="30">
        <v>39.1</v>
      </c>
      <c r="AB352" s="30">
        <v>-1246</v>
      </c>
      <c r="AC352" s="35">
        <v>30191.599999999999</v>
      </c>
      <c r="AD352" s="56">
        <v>27721.56</v>
      </c>
      <c r="AE352" s="46">
        <f t="shared" si="8"/>
        <v>91.818784032644857</v>
      </c>
    </row>
    <row r="353" spans="1:31" s="27" customFormat="1">
      <c r="A353" s="24"/>
      <c r="B353" s="25" t="s">
        <v>48</v>
      </c>
      <c r="C353" s="25" t="s">
        <v>204</v>
      </c>
      <c r="D353" s="25" t="s">
        <v>206</v>
      </c>
      <c r="E353" s="25" t="s">
        <v>428</v>
      </c>
      <c r="F353" s="25" t="s">
        <v>49</v>
      </c>
      <c r="G353" s="25" t="s">
        <v>205</v>
      </c>
      <c r="H353" s="26"/>
      <c r="I353" s="41" t="s">
        <v>206</v>
      </c>
      <c r="J353" s="32" t="s">
        <v>50</v>
      </c>
      <c r="K353" s="32" t="s">
        <v>467</v>
      </c>
      <c r="L353" s="32" t="s">
        <v>509</v>
      </c>
      <c r="M353" s="32" t="s">
        <v>207</v>
      </c>
      <c r="N353" s="32" t="s">
        <v>433</v>
      </c>
      <c r="O353" s="33">
        <v>0</v>
      </c>
      <c r="P353" s="34"/>
      <c r="Q353" s="34"/>
      <c r="R353" s="34">
        <v>1321.2</v>
      </c>
      <c r="S353" s="34"/>
      <c r="T353" s="34"/>
      <c r="U353" s="34"/>
      <c r="V353" s="34"/>
      <c r="W353" s="34">
        <v>0</v>
      </c>
      <c r="X353" s="34"/>
      <c r="Y353" s="34"/>
      <c r="Z353" s="34"/>
      <c r="AA353" s="34"/>
      <c r="AB353" s="34">
        <v>76.7</v>
      </c>
      <c r="AC353" s="36">
        <v>1397.9</v>
      </c>
      <c r="AD353" s="57">
        <v>1397.84</v>
      </c>
      <c r="AE353" s="47">
        <f t="shared" si="8"/>
        <v>99.995707847485505</v>
      </c>
    </row>
    <row r="354" spans="1:31" s="27" customFormat="1">
      <c r="A354" s="24"/>
      <c r="B354" s="25" t="s">
        <v>48</v>
      </c>
      <c r="C354" s="25" t="s">
        <v>204</v>
      </c>
      <c r="D354" s="25" t="s">
        <v>208</v>
      </c>
      <c r="E354" s="25" t="s">
        <v>428</v>
      </c>
      <c r="F354" s="25" t="s">
        <v>49</v>
      </c>
      <c r="G354" s="25" t="s">
        <v>205</v>
      </c>
      <c r="H354" s="26"/>
      <c r="I354" s="41" t="s">
        <v>208</v>
      </c>
      <c r="J354" s="32" t="s">
        <v>50</v>
      </c>
      <c r="K354" s="32" t="s">
        <v>467</v>
      </c>
      <c r="L354" s="32" t="s">
        <v>509</v>
      </c>
      <c r="M354" s="32" t="s">
        <v>209</v>
      </c>
      <c r="N354" s="32" t="s">
        <v>433</v>
      </c>
      <c r="O354" s="33">
        <v>0</v>
      </c>
      <c r="P354" s="34"/>
      <c r="Q354" s="34"/>
      <c r="R354" s="34">
        <v>1321.2</v>
      </c>
      <c r="S354" s="34"/>
      <c r="T354" s="34"/>
      <c r="U354" s="34"/>
      <c r="V354" s="34"/>
      <c r="W354" s="34">
        <v>0</v>
      </c>
      <c r="X354" s="34"/>
      <c r="Y354" s="34"/>
      <c r="Z354" s="34"/>
      <c r="AA354" s="34"/>
      <c r="AB354" s="34">
        <v>76.7</v>
      </c>
      <c r="AC354" s="36">
        <v>1397.9</v>
      </c>
      <c r="AD354" s="57">
        <v>1397.84</v>
      </c>
      <c r="AE354" s="47">
        <f t="shared" si="8"/>
        <v>99.995707847485505</v>
      </c>
    </row>
    <row r="355" spans="1:31" s="27" customFormat="1" ht="51">
      <c r="A355" s="24"/>
      <c r="B355" s="25" t="s">
        <v>48</v>
      </c>
      <c r="C355" s="25" t="s">
        <v>204</v>
      </c>
      <c r="D355" s="25" t="s">
        <v>210</v>
      </c>
      <c r="E355" s="25" t="s">
        <v>428</v>
      </c>
      <c r="F355" s="25" t="s">
        <v>49</v>
      </c>
      <c r="G355" s="25" t="s">
        <v>205</v>
      </c>
      <c r="H355" s="26"/>
      <c r="I355" s="41" t="s">
        <v>210</v>
      </c>
      <c r="J355" s="32" t="s">
        <v>50</v>
      </c>
      <c r="K355" s="32" t="s">
        <v>467</v>
      </c>
      <c r="L355" s="32" t="s">
        <v>509</v>
      </c>
      <c r="M355" s="32" t="s">
        <v>211</v>
      </c>
      <c r="N355" s="32" t="s">
        <v>433</v>
      </c>
      <c r="O355" s="33">
        <v>0</v>
      </c>
      <c r="P355" s="34"/>
      <c r="Q355" s="34"/>
      <c r="R355" s="34">
        <v>1321.2</v>
      </c>
      <c r="S355" s="34"/>
      <c r="T355" s="34"/>
      <c r="U355" s="34"/>
      <c r="V355" s="34"/>
      <c r="W355" s="34">
        <v>0</v>
      </c>
      <c r="X355" s="34"/>
      <c r="Y355" s="34"/>
      <c r="Z355" s="34"/>
      <c r="AA355" s="34"/>
      <c r="AB355" s="34">
        <v>76.7</v>
      </c>
      <c r="AC355" s="36">
        <v>1397.9</v>
      </c>
      <c r="AD355" s="57">
        <v>1397.84</v>
      </c>
      <c r="AE355" s="47">
        <f t="shared" si="8"/>
        <v>99.995707847485505</v>
      </c>
    </row>
    <row r="356" spans="1:31" s="27" customFormat="1">
      <c r="A356" s="24"/>
      <c r="B356" s="25" t="s">
        <v>48</v>
      </c>
      <c r="C356" s="25" t="s">
        <v>204</v>
      </c>
      <c r="D356" s="25" t="s">
        <v>210</v>
      </c>
      <c r="E356" s="25" t="s">
        <v>139</v>
      </c>
      <c r="F356" s="25" t="s">
        <v>49</v>
      </c>
      <c r="G356" s="25" t="s">
        <v>205</v>
      </c>
      <c r="H356" s="26"/>
      <c r="I356" s="41" t="s">
        <v>139</v>
      </c>
      <c r="J356" s="32" t="s">
        <v>50</v>
      </c>
      <c r="K356" s="32" t="s">
        <v>467</v>
      </c>
      <c r="L356" s="32" t="s">
        <v>509</v>
      </c>
      <c r="M356" s="32" t="s">
        <v>211</v>
      </c>
      <c r="N356" s="32" t="s">
        <v>140</v>
      </c>
      <c r="O356" s="33">
        <v>0</v>
      </c>
      <c r="P356" s="34"/>
      <c r="Q356" s="34"/>
      <c r="R356" s="34">
        <v>1321.2</v>
      </c>
      <c r="S356" s="34"/>
      <c r="T356" s="34"/>
      <c r="U356" s="34"/>
      <c r="V356" s="34"/>
      <c r="W356" s="34">
        <v>0</v>
      </c>
      <c r="X356" s="34"/>
      <c r="Y356" s="34"/>
      <c r="Z356" s="34"/>
      <c r="AA356" s="34"/>
      <c r="AB356" s="34">
        <v>76.7</v>
      </c>
      <c r="AC356" s="36">
        <v>1397.9</v>
      </c>
      <c r="AD356" s="57">
        <v>1397.84</v>
      </c>
      <c r="AE356" s="47">
        <f t="shared" si="8"/>
        <v>99.995707847485505</v>
      </c>
    </row>
    <row r="357" spans="1:31" s="27" customFormat="1">
      <c r="A357" s="24"/>
      <c r="B357" s="25" t="s">
        <v>48</v>
      </c>
      <c r="C357" s="25" t="s">
        <v>204</v>
      </c>
      <c r="D357" s="25" t="s">
        <v>493</v>
      </c>
      <c r="E357" s="25" t="s">
        <v>428</v>
      </c>
      <c r="F357" s="25" t="s">
        <v>49</v>
      </c>
      <c r="G357" s="25" t="s">
        <v>205</v>
      </c>
      <c r="H357" s="26"/>
      <c r="I357" s="41" t="s">
        <v>493</v>
      </c>
      <c r="J357" s="32" t="s">
        <v>50</v>
      </c>
      <c r="K357" s="32" t="s">
        <v>467</v>
      </c>
      <c r="L357" s="32" t="s">
        <v>509</v>
      </c>
      <c r="M357" s="32" t="s">
        <v>494</v>
      </c>
      <c r="N357" s="32" t="s">
        <v>433</v>
      </c>
      <c r="O357" s="33">
        <v>0</v>
      </c>
      <c r="P357" s="34"/>
      <c r="Q357" s="34"/>
      <c r="R357" s="34"/>
      <c r="S357" s="34"/>
      <c r="T357" s="34"/>
      <c r="U357" s="34"/>
      <c r="V357" s="34"/>
      <c r="W357" s="34">
        <v>12220</v>
      </c>
      <c r="X357" s="34"/>
      <c r="Y357" s="34"/>
      <c r="Z357" s="34"/>
      <c r="AA357" s="34">
        <v>0</v>
      </c>
      <c r="AB357" s="34">
        <v>-251.7</v>
      </c>
      <c r="AC357" s="36">
        <v>11968.3</v>
      </c>
      <c r="AD357" s="57">
        <v>11968.29</v>
      </c>
      <c r="AE357" s="47">
        <f t="shared" si="8"/>
        <v>99.99991644594472</v>
      </c>
    </row>
    <row r="358" spans="1:31" s="27" customFormat="1" ht="38.25">
      <c r="A358" s="24"/>
      <c r="B358" s="25" t="s">
        <v>48</v>
      </c>
      <c r="C358" s="25" t="s">
        <v>204</v>
      </c>
      <c r="D358" s="25" t="s">
        <v>212</v>
      </c>
      <c r="E358" s="25" t="s">
        <v>428</v>
      </c>
      <c r="F358" s="25" t="s">
        <v>49</v>
      </c>
      <c r="G358" s="25" t="s">
        <v>205</v>
      </c>
      <c r="H358" s="26"/>
      <c r="I358" s="41" t="s">
        <v>212</v>
      </c>
      <c r="J358" s="32" t="s">
        <v>50</v>
      </c>
      <c r="K358" s="32" t="s">
        <v>467</v>
      </c>
      <c r="L358" s="32" t="s">
        <v>509</v>
      </c>
      <c r="M358" s="32" t="s">
        <v>213</v>
      </c>
      <c r="N358" s="32" t="s">
        <v>433</v>
      </c>
      <c r="O358" s="33">
        <v>0</v>
      </c>
      <c r="P358" s="34"/>
      <c r="Q358" s="34"/>
      <c r="R358" s="34"/>
      <c r="S358" s="34"/>
      <c r="T358" s="34"/>
      <c r="U358" s="34"/>
      <c r="V358" s="34"/>
      <c r="W358" s="34">
        <v>12220</v>
      </c>
      <c r="X358" s="34"/>
      <c r="Y358" s="34"/>
      <c r="Z358" s="34"/>
      <c r="AA358" s="34">
        <v>0</v>
      </c>
      <c r="AB358" s="34">
        <v>-251.7</v>
      </c>
      <c r="AC358" s="36">
        <v>11968.3</v>
      </c>
      <c r="AD358" s="57">
        <v>11968.29</v>
      </c>
      <c r="AE358" s="47">
        <f t="shared" si="8"/>
        <v>99.99991644594472</v>
      </c>
    </row>
    <row r="359" spans="1:31" s="27" customFormat="1" ht="51">
      <c r="A359" s="24"/>
      <c r="B359" s="25" t="s">
        <v>48</v>
      </c>
      <c r="C359" s="25" t="s">
        <v>204</v>
      </c>
      <c r="D359" s="25" t="s">
        <v>214</v>
      </c>
      <c r="E359" s="25" t="s">
        <v>428</v>
      </c>
      <c r="F359" s="25" t="s">
        <v>49</v>
      </c>
      <c r="G359" s="25" t="s">
        <v>205</v>
      </c>
      <c r="H359" s="26"/>
      <c r="I359" s="41" t="s">
        <v>214</v>
      </c>
      <c r="J359" s="32" t="s">
        <v>50</v>
      </c>
      <c r="K359" s="32" t="s">
        <v>467</v>
      </c>
      <c r="L359" s="32" t="s">
        <v>509</v>
      </c>
      <c r="M359" s="32" t="s">
        <v>215</v>
      </c>
      <c r="N359" s="32" t="s">
        <v>433</v>
      </c>
      <c r="O359" s="33">
        <v>0</v>
      </c>
      <c r="P359" s="34"/>
      <c r="Q359" s="34"/>
      <c r="R359" s="34"/>
      <c r="S359" s="34"/>
      <c r="T359" s="34"/>
      <c r="U359" s="34"/>
      <c r="V359" s="34"/>
      <c r="W359" s="34">
        <v>12220</v>
      </c>
      <c r="X359" s="34"/>
      <c r="Y359" s="34"/>
      <c r="Z359" s="34"/>
      <c r="AA359" s="34">
        <v>0</v>
      </c>
      <c r="AB359" s="34">
        <v>-251.7</v>
      </c>
      <c r="AC359" s="36">
        <v>11968.3</v>
      </c>
      <c r="AD359" s="57">
        <v>11968.29</v>
      </c>
      <c r="AE359" s="47">
        <f t="shared" si="8"/>
        <v>99.99991644594472</v>
      </c>
    </row>
    <row r="360" spans="1:31" s="27" customFormat="1" hidden="1">
      <c r="A360" s="24"/>
      <c r="B360" s="25" t="s">
        <v>48</v>
      </c>
      <c r="C360" s="25" t="s">
        <v>204</v>
      </c>
      <c r="D360" s="25" t="s">
        <v>214</v>
      </c>
      <c r="E360" s="25" t="s">
        <v>159</v>
      </c>
      <c r="F360" s="25" t="s">
        <v>49</v>
      </c>
      <c r="G360" s="25" t="s">
        <v>205</v>
      </c>
      <c r="H360" s="26"/>
      <c r="I360" s="31" t="s">
        <v>159</v>
      </c>
      <c r="J360" s="32" t="s">
        <v>50</v>
      </c>
      <c r="K360" s="32" t="s">
        <v>467</v>
      </c>
      <c r="L360" s="32" t="s">
        <v>509</v>
      </c>
      <c r="M360" s="32" t="s">
        <v>215</v>
      </c>
      <c r="N360" s="32" t="s">
        <v>160</v>
      </c>
      <c r="O360" s="33">
        <v>0</v>
      </c>
      <c r="P360" s="34"/>
      <c r="Q360" s="34"/>
      <c r="R360" s="34"/>
      <c r="S360" s="34"/>
      <c r="T360" s="34"/>
      <c r="U360" s="34"/>
      <c r="V360" s="34"/>
      <c r="W360" s="34">
        <v>12220</v>
      </c>
      <c r="X360" s="34"/>
      <c r="Y360" s="34"/>
      <c r="Z360" s="34"/>
      <c r="AA360" s="34">
        <v>-12220</v>
      </c>
      <c r="AB360" s="34"/>
      <c r="AC360" s="36">
        <v>0</v>
      </c>
    </row>
    <row r="361" spans="1:31" s="27" customFormat="1" ht="25.5">
      <c r="A361" s="24"/>
      <c r="B361" s="25" t="s">
        <v>48</v>
      </c>
      <c r="C361" s="25" t="s">
        <v>204</v>
      </c>
      <c r="D361" s="25" t="s">
        <v>214</v>
      </c>
      <c r="E361" s="25" t="s">
        <v>216</v>
      </c>
      <c r="F361" s="25" t="s">
        <v>49</v>
      </c>
      <c r="G361" s="25" t="s">
        <v>205</v>
      </c>
      <c r="H361" s="26"/>
      <c r="I361" s="41" t="s">
        <v>216</v>
      </c>
      <c r="J361" s="32" t="s">
        <v>50</v>
      </c>
      <c r="K361" s="32" t="s">
        <v>467</v>
      </c>
      <c r="L361" s="32" t="s">
        <v>509</v>
      </c>
      <c r="M361" s="32" t="s">
        <v>215</v>
      </c>
      <c r="N361" s="32" t="s">
        <v>217</v>
      </c>
      <c r="O361" s="33">
        <v>0</v>
      </c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>
        <v>12220</v>
      </c>
      <c r="AB361" s="34">
        <v>-251.7</v>
      </c>
      <c r="AC361" s="36">
        <v>11968.3</v>
      </c>
      <c r="AD361" s="57">
        <v>11968.29</v>
      </c>
      <c r="AE361" s="47">
        <f t="shared" ref="AE361:AE370" si="9">AD361/AC361*100</f>
        <v>99.99991644594472</v>
      </c>
    </row>
    <row r="362" spans="1:31" s="27" customFormat="1">
      <c r="A362" s="24"/>
      <c r="B362" s="25" t="s">
        <v>48</v>
      </c>
      <c r="C362" s="25" t="s">
        <v>204</v>
      </c>
      <c r="D362" s="25" t="s">
        <v>468</v>
      </c>
      <c r="E362" s="25" t="s">
        <v>428</v>
      </c>
      <c r="F362" s="25" t="s">
        <v>49</v>
      </c>
      <c r="G362" s="25" t="s">
        <v>205</v>
      </c>
      <c r="H362" s="26"/>
      <c r="I362" s="41" t="s">
        <v>468</v>
      </c>
      <c r="J362" s="32" t="s">
        <v>50</v>
      </c>
      <c r="K362" s="32" t="s">
        <v>467</v>
      </c>
      <c r="L362" s="32" t="s">
        <v>509</v>
      </c>
      <c r="M362" s="32" t="s">
        <v>469</v>
      </c>
      <c r="N362" s="32" t="s">
        <v>433</v>
      </c>
      <c r="O362" s="33">
        <v>17367.2</v>
      </c>
      <c r="P362" s="34"/>
      <c r="Q362" s="34"/>
      <c r="R362" s="34">
        <v>0</v>
      </c>
      <c r="S362" s="34"/>
      <c r="T362" s="34"/>
      <c r="U362" s="34"/>
      <c r="V362" s="34"/>
      <c r="W362" s="34">
        <v>490.1</v>
      </c>
      <c r="X362" s="34"/>
      <c r="Y362" s="34"/>
      <c r="Z362" s="34"/>
      <c r="AA362" s="34">
        <v>39.1</v>
      </c>
      <c r="AB362" s="34">
        <v>-1071</v>
      </c>
      <c r="AC362" s="36">
        <v>16825.400000000001</v>
      </c>
      <c r="AD362" s="57">
        <v>14355.43</v>
      </c>
      <c r="AE362" s="47">
        <f t="shared" si="9"/>
        <v>85.319992392454253</v>
      </c>
    </row>
    <row r="363" spans="1:31" s="27" customFormat="1" ht="38.25">
      <c r="A363" s="24"/>
      <c r="B363" s="25" t="s">
        <v>48</v>
      </c>
      <c r="C363" s="25" t="s">
        <v>204</v>
      </c>
      <c r="D363" s="25" t="s">
        <v>218</v>
      </c>
      <c r="E363" s="25" t="s">
        <v>428</v>
      </c>
      <c r="F363" s="25" t="s">
        <v>49</v>
      </c>
      <c r="G363" s="25" t="s">
        <v>205</v>
      </c>
      <c r="H363" s="26"/>
      <c r="I363" s="41" t="s">
        <v>218</v>
      </c>
      <c r="J363" s="32" t="s">
        <v>50</v>
      </c>
      <c r="K363" s="32" t="s">
        <v>467</v>
      </c>
      <c r="L363" s="32" t="s">
        <v>509</v>
      </c>
      <c r="M363" s="32" t="s">
        <v>219</v>
      </c>
      <c r="N363" s="32" t="s">
        <v>433</v>
      </c>
      <c r="O363" s="33">
        <v>15917.2</v>
      </c>
      <c r="P363" s="34"/>
      <c r="Q363" s="34"/>
      <c r="R363" s="34">
        <v>0</v>
      </c>
      <c r="S363" s="34"/>
      <c r="T363" s="34"/>
      <c r="U363" s="34"/>
      <c r="V363" s="34"/>
      <c r="W363" s="34">
        <v>490.1</v>
      </c>
      <c r="X363" s="34"/>
      <c r="Y363" s="34"/>
      <c r="Z363" s="34"/>
      <c r="AA363" s="34">
        <v>39.1</v>
      </c>
      <c r="AB363" s="34">
        <v>-1071</v>
      </c>
      <c r="AC363" s="36">
        <v>15375.4</v>
      </c>
      <c r="AD363" s="57">
        <v>12910.82</v>
      </c>
      <c r="AE363" s="47">
        <f t="shared" si="9"/>
        <v>83.970628406415443</v>
      </c>
    </row>
    <row r="364" spans="1:31" s="27" customFormat="1">
      <c r="A364" s="24"/>
      <c r="B364" s="25" t="s">
        <v>48</v>
      </c>
      <c r="C364" s="25" t="s">
        <v>204</v>
      </c>
      <c r="D364" s="25" t="s">
        <v>218</v>
      </c>
      <c r="E364" s="25" t="s">
        <v>159</v>
      </c>
      <c r="F364" s="25" t="s">
        <v>49</v>
      </c>
      <c r="G364" s="25" t="s">
        <v>205</v>
      </c>
      <c r="H364" s="26"/>
      <c r="I364" s="41" t="s">
        <v>159</v>
      </c>
      <c r="J364" s="32" t="s">
        <v>50</v>
      </c>
      <c r="K364" s="32" t="s">
        <v>467</v>
      </c>
      <c r="L364" s="32" t="s">
        <v>509</v>
      </c>
      <c r="M364" s="32" t="s">
        <v>219</v>
      </c>
      <c r="N364" s="32" t="s">
        <v>160</v>
      </c>
      <c r="O364" s="33">
        <v>15917.2</v>
      </c>
      <c r="P364" s="34"/>
      <c r="Q364" s="34"/>
      <c r="R364" s="34">
        <v>-1065</v>
      </c>
      <c r="S364" s="34"/>
      <c r="T364" s="34"/>
      <c r="U364" s="34"/>
      <c r="V364" s="34"/>
      <c r="W364" s="34"/>
      <c r="X364" s="34"/>
      <c r="Y364" s="34"/>
      <c r="Z364" s="34"/>
      <c r="AA364" s="34">
        <v>-3800</v>
      </c>
      <c r="AB364" s="34">
        <v>-1033.5</v>
      </c>
      <c r="AC364" s="36">
        <v>10018.700000000001</v>
      </c>
      <c r="AD364" s="57">
        <v>7763.41</v>
      </c>
      <c r="AE364" s="47">
        <f t="shared" si="9"/>
        <v>77.489195204966705</v>
      </c>
    </row>
    <row r="365" spans="1:31" s="27" customFormat="1">
      <c r="A365" s="24"/>
      <c r="B365" s="25" t="s">
        <v>48</v>
      </c>
      <c r="C365" s="25" t="s">
        <v>204</v>
      </c>
      <c r="D365" s="25" t="s">
        <v>218</v>
      </c>
      <c r="E365" s="25" t="s">
        <v>9</v>
      </c>
      <c r="F365" s="25" t="s">
        <v>49</v>
      </c>
      <c r="G365" s="25" t="s">
        <v>205</v>
      </c>
      <c r="H365" s="26"/>
      <c r="I365" s="41" t="s">
        <v>9</v>
      </c>
      <c r="J365" s="32" t="s">
        <v>50</v>
      </c>
      <c r="K365" s="32" t="s">
        <v>467</v>
      </c>
      <c r="L365" s="32" t="s">
        <v>509</v>
      </c>
      <c r="M365" s="32" t="s">
        <v>219</v>
      </c>
      <c r="N365" s="32" t="s">
        <v>10</v>
      </c>
      <c r="O365" s="33">
        <v>0</v>
      </c>
      <c r="P365" s="34"/>
      <c r="Q365" s="34"/>
      <c r="R365" s="34">
        <v>1065</v>
      </c>
      <c r="S365" s="34"/>
      <c r="T365" s="34"/>
      <c r="U365" s="34"/>
      <c r="V365" s="34"/>
      <c r="W365" s="34">
        <v>490.1</v>
      </c>
      <c r="X365" s="34"/>
      <c r="Y365" s="34"/>
      <c r="Z365" s="34"/>
      <c r="AA365" s="34">
        <v>113.3</v>
      </c>
      <c r="AB365" s="34"/>
      <c r="AC365" s="36">
        <v>1668.4</v>
      </c>
      <c r="AD365" s="57">
        <v>1459.22</v>
      </c>
      <c r="AE365" s="47">
        <f t="shared" si="9"/>
        <v>87.462239271157998</v>
      </c>
    </row>
    <row r="366" spans="1:31" s="27" customFormat="1" ht="25.5">
      <c r="A366" s="24"/>
      <c r="B366" s="25" t="s">
        <v>48</v>
      </c>
      <c r="C366" s="25" t="s">
        <v>204</v>
      </c>
      <c r="D366" s="25" t="s">
        <v>218</v>
      </c>
      <c r="E366" s="25" t="s">
        <v>216</v>
      </c>
      <c r="F366" s="25" t="s">
        <v>49</v>
      </c>
      <c r="G366" s="25" t="s">
        <v>205</v>
      </c>
      <c r="H366" s="26"/>
      <c r="I366" s="41" t="s">
        <v>216</v>
      </c>
      <c r="J366" s="32" t="s">
        <v>50</v>
      </c>
      <c r="K366" s="32" t="s">
        <v>467</v>
      </c>
      <c r="L366" s="32" t="s">
        <v>509</v>
      </c>
      <c r="M366" s="32" t="s">
        <v>219</v>
      </c>
      <c r="N366" s="32" t="s">
        <v>217</v>
      </c>
      <c r="O366" s="33">
        <v>0</v>
      </c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>
        <v>3725.8</v>
      </c>
      <c r="AB366" s="34">
        <v>-37.5</v>
      </c>
      <c r="AC366" s="36">
        <v>3688.3</v>
      </c>
      <c r="AD366" s="57">
        <v>3688.19</v>
      </c>
      <c r="AE366" s="47">
        <f t="shared" si="9"/>
        <v>99.99701759618253</v>
      </c>
    </row>
    <row r="367" spans="1:31" s="27" customFormat="1" ht="25.5">
      <c r="A367" s="24"/>
      <c r="B367" s="25" t="s">
        <v>48</v>
      </c>
      <c r="C367" s="25" t="s">
        <v>204</v>
      </c>
      <c r="D367" s="25" t="s">
        <v>220</v>
      </c>
      <c r="E367" s="25" t="s">
        <v>428</v>
      </c>
      <c r="F367" s="25" t="s">
        <v>49</v>
      </c>
      <c r="G367" s="25" t="s">
        <v>205</v>
      </c>
      <c r="H367" s="26"/>
      <c r="I367" s="41" t="s">
        <v>220</v>
      </c>
      <c r="J367" s="32" t="s">
        <v>50</v>
      </c>
      <c r="K367" s="32" t="s">
        <v>467</v>
      </c>
      <c r="L367" s="32" t="s">
        <v>509</v>
      </c>
      <c r="M367" s="32" t="s">
        <v>221</v>
      </c>
      <c r="N367" s="32" t="s">
        <v>433</v>
      </c>
      <c r="O367" s="33">
        <v>1450</v>
      </c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>
        <v>0</v>
      </c>
      <c r="AB367" s="34"/>
      <c r="AC367" s="36">
        <v>1450</v>
      </c>
      <c r="AD367" s="57">
        <v>1444.61</v>
      </c>
      <c r="AE367" s="47">
        <f t="shared" si="9"/>
        <v>99.628275862068961</v>
      </c>
    </row>
    <row r="368" spans="1:31" s="27" customFormat="1">
      <c r="A368" s="24"/>
      <c r="B368" s="25" t="s">
        <v>48</v>
      </c>
      <c r="C368" s="25" t="s">
        <v>204</v>
      </c>
      <c r="D368" s="25" t="s">
        <v>220</v>
      </c>
      <c r="E368" s="25" t="s">
        <v>159</v>
      </c>
      <c r="F368" s="25" t="s">
        <v>49</v>
      </c>
      <c r="G368" s="25" t="s">
        <v>205</v>
      </c>
      <c r="H368" s="26"/>
      <c r="I368" s="41" t="s">
        <v>159</v>
      </c>
      <c r="J368" s="32" t="s">
        <v>50</v>
      </c>
      <c r="K368" s="32" t="s">
        <v>467</v>
      </c>
      <c r="L368" s="32" t="s">
        <v>509</v>
      </c>
      <c r="M368" s="32" t="s">
        <v>221</v>
      </c>
      <c r="N368" s="32" t="s">
        <v>160</v>
      </c>
      <c r="O368" s="33">
        <v>350</v>
      </c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>
        <v>-230</v>
      </c>
      <c r="AB368" s="34"/>
      <c r="AC368" s="36">
        <v>120</v>
      </c>
      <c r="AD368" s="57">
        <v>120</v>
      </c>
      <c r="AE368" s="47">
        <f t="shared" si="9"/>
        <v>100</v>
      </c>
    </row>
    <row r="369" spans="1:31" s="27" customFormat="1">
      <c r="A369" s="24"/>
      <c r="B369" s="25" t="s">
        <v>48</v>
      </c>
      <c r="C369" s="25" t="s">
        <v>204</v>
      </c>
      <c r="D369" s="25" t="s">
        <v>220</v>
      </c>
      <c r="E369" s="25" t="s">
        <v>9</v>
      </c>
      <c r="F369" s="25" t="s">
        <v>49</v>
      </c>
      <c r="G369" s="25" t="s">
        <v>205</v>
      </c>
      <c r="H369" s="26"/>
      <c r="I369" s="41" t="s">
        <v>9</v>
      </c>
      <c r="J369" s="32" t="s">
        <v>50</v>
      </c>
      <c r="K369" s="32" t="s">
        <v>467</v>
      </c>
      <c r="L369" s="32" t="s">
        <v>509</v>
      </c>
      <c r="M369" s="32" t="s">
        <v>221</v>
      </c>
      <c r="N369" s="32" t="s">
        <v>10</v>
      </c>
      <c r="O369" s="33">
        <v>1100</v>
      </c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>
        <v>230</v>
      </c>
      <c r="AB369" s="34"/>
      <c r="AC369" s="36">
        <v>1330</v>
      </c>
      <c r="AD369" s="57">
        <v>1324.61</v>
      </c>
      <c r="AE369" s="47">
        <f t="shared" si="9"/>
        <v>99.594736842105263</v>
      </c>
    </row>
    <row r="370" spans="1:31" s="23" customFormat="1">
      <c r="A370" s="17"/>
      <c r="B370" s="18" t="s">
        <v>48</v>
      </c>
      <c r="C370" s="18" t="s">
        <v>152</v>
      </c>
      <c r="D370" s="18" t="s">
        <v>428</v>
      </c>
      <c r="E370" s="18" t="s">
        <v>428</v>
      </c>
      <c r="F370" s="18" t="s">
        <v>49</v>
      </c>
      <c r="G370" s="18" t="s">
        <v>222</v>
      </c>
      <c r="H370" s="19"/>
      <c r="I370" s="40" t="s">
        <v>152</v>
      </c>
      <c r="J370" s="21" t="s">
        <v>50</v>
      </c>
      <c r="K370" s="21" t="s">
        <v>467</v>
      </c>
      <c r="L370" s="21" t="s">
        <v>592</v>
      </c>
      <c r="M370" s="21" t="s">
        <v>435</v>
      </c>
      <c r="N370" s="21" t="s">
        <v>433</v>
      </c>
      <c r="O370" s="22">
        <v>110684.6</v>
      </c>
      <c r="P370" s="30"/>
      <c r="Q370" s="30"/>
      <c r="R370" s="30">
        <v>102651.5</v>
      </c>
      <c r="S370" s="30"/>
      <c r="T370" s="30"/>
      <c r="U370" s="30"/>
      <c r="V370" s="30"/>
      <c r="W370" s="30">
        <v>-179894.2</v>
      </c>
      <c r="X370" s="30"/>
      <c r="Y370" s="30"/>
      <c r="Z370" s="30"/>
      <c r="AA370" s="30">
        <v>-693.2</v>
      </c>
      <c r="AB370" s="30">
        <v>-913.2</v>
      </c>
      <c r="AC370" s="35">
        <v>31835.5</v>
      </c>
      <c r="AD370" s="56">
        <v>30219.91</v>
      </c>
      <c r="AE370" s="46">
        <f t="shared" si="9"/>
        <v>94.925193573212297</v>
      </c>
    </row>
    <row r="371" spans="1:31" s="27" customFormat="1" hidden="1">
      <c r="A371" s="24"/>
      <c r="B371" s="25" t="s">
        <v>48</v>
      </c>
      <c r="C371" s="25" t="s">
        <v>152</v>
      </c>
      <c r="D371" s="25" t="s">
        <v>493</v>
      </c>
      <c r="E371" s="25" t="s">
        <v>428</v>
      </c>
      <c r="F371" s="25" t="s">
        <v>49</v>
      </c>
      <c r="G371" s="25" t="s">
        <v>222</v>
      </c>
      <c r="H371" s="26"/>
      <c r="I371" s="31" t="s">
        <v>493</v>
      </c>
      <c r="J371" s="32" t="s">
        <v>50</v>
      </c>
      <c r="K371" s="32" t="s">
        <v>467</v>
      </c>
      <c r="L371" s="32" t="s">
        <v>592</v>
      </c>
      <c r="M371" s="32" t="s">
        <v>494</v>
      </c>
      <c r="N371" s="32" t="s">
        <v>433</v>
      </c>
      <c r="O371" s="33">
        <v>0</v>
      </c>
      <c r="P371" s="34"/>
      <c r="Q371" s="34"/>
      <c r="R371" s="34">
        <v>27401</v>
      </c>
      <c r="S371" s="34"/>
      <c r="T371" s="34"/>
      <c r="U371" s="34"/>
      <c r="V371" s="34"/>
      <c r="W371" s="34">
        <v>-27401</v>
      </c>
      <c r="X371" s="34"/>
      <c r="Y371" s="34"/>
      <c r="Z371" s="34"/>
      <c r="AA371" s="34"/>
      <c r="AB371" s="34"/>
      <c r="AC371" s="36">
        <v>0</v>
      </c>
    </row>
    <row r="372" spans="1:31" s="27" customFormat="1" ht="25.5" hidden="1">
      <c r="A372" s="24"/>
      <c r="B372" s="25" t="s">
        <v>48</v>
      </c>
      <c r="C372" s="25" t="s">
        <v>152</v>
      </c>
      <c r="D372" s="25" t="s">
        <v>144</v>
      </c>
      <c r="E372" s="25" t="s">
        <v>428</v>
      </c>
      <c r="F372" s="25" t="s">
        <v>49</v>
      </c>
      <c r="G372" s="25" t="s">
        <v>222</v>
      </c>
      <c r="H372" s="26"/>
      <c r="I372" s="31" t="s">
        <v>144</v>
      </c>
      <c r="J372" s="32" t="s">
        <v>50</v>
      </c>
      <c r="K372" s="32" t="s">
        <v>467</v>
      </c>
      <c r="L372" s="32" t="s">
        <v>592</v>
      </c>
      <c r="M372" s="32" t="s">
        <v>145</v>
      </c>
      <c r="N372" s="32" t="s">
        <v>433</v>
      </c>
      <c r="O372" s="33">
        <v>0</v>
      </c>
      <c r="P372" s="34"/>
      <c r="Q372" s="34"/>
      <c r="R372" s="34">
        <v>27401</v>
      </c>
      <c r="S372" s="34"/>
      <c r="T372" s="34"/>
      <c r="U372" s="34"/>
      <c r="V372" s="34"/>
      <c r="W372" s="34">
        <v>-27401</v>
      </c>
      <c r="X372" s="34"/>
      <c r="Y372" s="34"/>
      <c r="Z372" s="34"/>
      <c r="AA372" s="34"/>
      <c r="AB372" s="34"/>
      <c r="AC372" s="36">
        <v>0</v>
      </c>
    </row>
    <row r="373" spans="1:31" s="27" customFormat="1" hidden="1">
      <c r="A373" s="24"/>
      <c r="B373" s="25" t="s">
        <v>48</v>
      </c>
      <c r="C373" s="25" t="s">
        <v>152</v>
      </c>
      <c r="D373" s="25" t="s">
        <v>146</v>
      </c>
      <c r="E373" s="25" t="s">
        <v>428</v>
      </c>
      <c r="F373" s="25" t="s">
        <v>49</v>
      </c>
      <c r="G373" s="25" t="s">
        <v>222</v>
      </c>
      <c r="H373" s="26"/>
      <c r="I373" s="31" t="s">
        <v>146</v>
      </c>
      <c r="J373" s="32" t="s">
        <v>50</v>
      </c>
      <c r="K373" s="32" t="s">
        <v>467</v>
      </c>
      <c r="L373" s="32" t="s">
        <v>592</v>
      </c>
      <c r="M373" s="32" t="s">
        <v>147</v>
      </c>
      <c r="N373" s="32" t="s">
        <v>433</v>
      </c>
      <c r="O373" s="33">
        <v>0</v>
      </c>
      <c r="P373" s="34"/>
      <c r="Q373" s="34"/>
      <c r="R373" s="34">
        <v>1217</v>
      </c>
      <c r="S373" s="34"/>
      <c r="T373" s="34"/>
      <c r="U373" s="34"/>
      <c r="V373" s="34"/>
      <c r="W373" s="34">
        <v>-1217</v>
      </c>
      <c r="X373" s="34"/>
      <c r="Y373" s="34"/>
      <c r="Z373" s="34"/>
      <c r="AA373" s="34"/>
      <c r="AB373" s="34"/>
      <c r="AC373" s="36">
        <v>0</v>
      </c>
    </row>
    <row r="374" spans="1:31" s="27" customFormat="1" hidden="1">
      <c r="A374" s="24"/>
      <c r="B374" s="25" t="s">
        <v>48</v>
      </c>
      <c r="C374" s="25" t="s">
        <v>152</v>
      </c>
      <c r="D374" s="25" t="s">
        <v>146</v>
      </c>
      <c r="E374" s="25" t="s">
        <v>9</v>
      </c>
      <c r="F374" s="25" t="s">
        <v>49</v>
      </c>
      <c r="G374" s="25" t="s">
        <v>222</v>
      </c>
      <c r="H374" s="26"/>
      <c r="I374" s="31" t="s">
        <v>9</v>
      </c>
      <c r="J374" s="32" t="s">
        <v>50</v>
      </c>
      <c r="K374" s="32" t="s">
        <v>467</v>
      </c>
      <c r="L374" s="32" t="s">
        <v>592</v>
      </c>
      <c r="M374" s="32" t="s">
        <v>147</v>
      </c>
      <c r="N374" s="32" t="s">
        <v>10</v>
      </c>
      <c r="O374" s="33">
        <v>0</v>
      </c>
      <c r="P374" s="34"/>
      <c r="Q374" s="34"/>
      <c r="R374" s="34">
        <v>1217</v>
      </c>
      <c r="S374" s="34"/>
      <c r="T374" s="34"/>
      <c r="U374" s="34"/>
      <c r="V374" s="34"/>
      <c r="W374" s="34">
        <v>-1217</v>
      </c>
      <c r="X374" s="34"/>
      <c r="Y374" s="34"/>
      <c r="Z374" s="34"/>
      <c r="AA374" s="34"/>
      <c r="AB374" s="34"/>
      <c r="AC374" s="36">
        <v>0</v>
      </c>
    </row>
    <row r="375" spans="1:31" s="27" customFormat="1" ht="25.5" hidden="1">
      <c r="A375" s="24"/>
      <c r="B375" s="25" t="s">
        <v>48</v>
      </c>
      <c r="C375" s="25" t="s">
        <v>152</v>
      </c>
      <c r="D375" s="25" t="s">
        <v>148</v>
      </c>
      <c r="E375" s="25" t="s">
        <v>428</v>
      </c>
      <c r="F375" s="25" t="s">
        <v>49</v>
      </c>
      <c r="G375" s="25" t="s">
        <v>222</v>
      </c>
      <c r="H375" s="26"/>
      <c r="I375" s="31" t="s">
        <v>148</v>
      </c>
      <c r="J375" s="32" t="s">
        <v>50</v>
      </c>
      <c r="K375" s="32" t="s">
        <v>467</v>
      </c>
      <c r="L375" s="32" t="s">
        <v>592</v>
      </c>
      <c r="M375" s="32" t="s">
        <v>149</v>
      </c>
      <c r="N375" s="32" t="s">
        <v>433</v>
      </c>
      <c r="O375" s="33">
        <v>0</v>
      </c>
      <c r="P375" s="34"/>
      <c r="Q375" s="34"/>
      <c r="R375" s="34">
        <v>13092</v>
      </c>
      <c r="S375" s="34"/>
      <c r="T375" s="34"/>
      <c r="U375" s="34"/>
      <c r="V375" s="34"/>
      <c r="W375" s="34">
        <v>-13092</v>
      </c>
      <c r="X375" s="34"/>
      <c r="Y375" s="34"/>
      <c r="Z375" s="34"/>
      <c r="AA375" s="34"/>
      <c r="AB375" s="34"/>
      <c r="AC375" s="36">
        <v>0</v>
      </c>
    </row>
    <row r="376" spans="1:31" s="27" customFormat="1" hidden="1">
      <c r="A376" s="24"/>
      <c r="B376" s="25" t="s">
        <v>48</v>
      </c>
      <c r="C376" s="25" t="s">
        <v>152</v>
      </c>
      <c r="D376" s="25" t="s">
        <v>148</v>
      </c>
      <c r="E376" s="25" t="s">
        <v>9</v>
      </c>
      <c r="F376" s="25" t="s">
        <v>49</v>
      </c>
      <c r="G376" s="25" t="s">
        <v>222</v>
      </c>
      <c r="H376" s="26"/>
      <c r="I376" s="31" t="s">
        <v>9</v>
      </c>
      <c r="J376" s="32" t="s">
        <v>50</v>
      </c>
      <c r="K376" s="32" t="s">
        <v>467</v>
      </c>
      <c r="L376" s="32" t="s">
        <v>592</v>
      </c>
      <c r="M376" s="32" t="s">
        <v>149</v>
      </c>
      <c r="N376" s="32" t="s">
        <v>10</v>
      </c>
      <c r="O376" s="33">
        <v>0</v>
      </c>
      <c r="P376" s="34"/>
      <c r="Q376" s="34"/>
      <c r="R376" s="34">
        <v>13092</v>
      </c>
      <c r="S376" s="34"/>
      <c r="T376" s="34"/>
      <c r="U376" s="34"/>
      <c r="V376" s="34"/>
      <c r="W376" s="34">
        <v>-13092</v>
      </c>
      <c r="X376" s="34"/>
      <c r="Y376" s="34"/>
      <c r="Z376" s="34"/>
      <c r="AA376" s="34"/>
      <c r="AB376" s="34"/>
      <c r="AC376" s="36">
        <v>0</v>
      </c>
    </row>
    <row r="377" spans="1:31" s="27" customFormat="1" ht="38.25" hidden="1">
      <c r="A377" s="24"/>
      <c r="B377" s="25" t="s">
        <v>48</v>
      </c>
      <c r="C377" s="25" t="s">
        <v>152</v>
      </c>
      <c r="D377" s="25" t="s">
        <v>150</v>
      </c>
      <c r="E377" s="25" t="s">
        <v>428</v>
      </c>
      <c r="F377" s="25" t="s">
        <v>49</v>
      </c>
      <c r="G377" s="25" t="s">
        <v>222</v>
      </c>
      <c r="H377" s="26"/>
      <c r="I377" s="31" t="s">
        <v>150</v>
      </c>
      <c r="J377" s="32" t="s">
        <v>50</v>
      </c>
      <c r="K377" s="32" t="s">
        <v>467</v>
      </c>
      <c r="L377" s="32" t="s">
        <v>592</v>
      </c>
      <c r="M377" s="32" t="s">
        <v>151</v>
      </c>
      <c r="N377" s="32" t="s">
        <v>433</v>
      </c>
      <c r="O377" s="33">
        <v>0</v>
      </c>
      <c r="P377" s="34"/>
      <c r="Q377" s="34"/>
      <c r="R377" s="34">
        <v>13092</v>
      </c>
      <c r="S377" s="34"/>
      <c r="T377" s="34"/>
      <c r="U377" s="34"/>
      <c r="V377" s="34"/>
      <c r="W377" s="34">
        <v>-13092</v>
      </c>
      <c r="X377" s="34"/>
      <c r="Y377" s="34"/>
      <c r="Z377" s="34"/>
      <c r="AA377" s="34"/>
      <c r="AB377" s="34"/>
      <c r="AC377" s="36">
        <v>0</v>
      </c>
    </row>
    <row r="378" spans="1:31" s="27" customFormat="1" hidden="1">
      <c r="A378" s="24"/>
      <c r="B378" s="25" t="s">
        <v>48</v>
      </c>
      <c r="C378" s="25" t="s">
        <v>152</v>
      </c>
      <c r="D378" s="25" t="s">
        <v>150</v>
      </c>
      <c r="E378" s="25" t="s">
        <v>9</v>
      </c>
      <c r="F378" s="25" t="s">
        <v>49</v>
      </c>
      <c r="G378" s="25" t="s">
        <v>222</v>
      </c>
      <c r="H378" s="26"/>
      <c r="I378" s="31" t="s">
        <v>9</v>
      </c>
      <c r="J378" s="32" t="s">
        <v>50</v>
      </c>
      <c r="K378" s="32" t="s">
        <v>467</v>
      </c>
      <c r="L378" s="32" t="s">
        <v>592</v>
      </c>
      <c r="M378" s="32" t="s">
        <v>151</v>
      </c>
      <c r="N378" s="32" t="s">
        <v>10</v>
      </c>
      <c r="O378" s="33">
        <v>0</v>
      </c>
      <c r="P378" s="34"/>
      <c r="Q378" s="34"/>
      <c r="R378" s="34">
        <v>13092</v>
      </c>
      <c r="S378" s="34"/>
      <c r="T378" s="34"/>
      <c r="U378" s="34"/>
      <c r="V378" s="34"/>
      <c r="W378" s="34">
        <v>-13092</v>
      </c>
      <c r="X378" s="34"/>
      <c r="Y378" s="34"/>
      <c r="Z378" s="34"/>
      <c r="AA378" s="34"/>
      <c r="AB378" s="34"/>
      <c r="AC378" s="36">
        <v>0</v>
      </c>
    </row>
    <row r="379" spans="1:31" s="27" customFormat="1">
      <c r="A379" s="24"/>
      <c r="B379" s="25" t="s">
        <v>48</v>
      </c>
      <c r="C379" s="25" t="s">
        <v>152</v>
      </c>
      <c r="D379" s="25" t="s">
        <v>152</v>
      </c>
      <c r="E379" s="25" t="s">
        <v>428</v>
      </c>
      <c r="F379" s="25" t="s">
        <v>49</v>
      </c>
      <c r="G379" s="25" t="s">
        <v>222</v>
      </c>
      <c r="H379" s="26"/>
      <c r="I379" s="41" t="s">
        <v>152</v>
      </c>
      <c r="J379" s="32" t="s">
        <v>50</v>
      </c>
      <c r="K379" s="32" t="s">
        <v>467</v>
      </c>
      <c r="L379" s="32" t="s">
        <v>592</v>
      </c>
      <c r="M379" s="32" t="s">
        <v>153</v>
      </c>
      <c r="N379" s="32" t="s">
        <v>433</v>
      </c>
      <c r="O379" s="33">
        <v>91712.6</v>
      </c>
      <c r="P379" s="34"/>
      <c r="Q379" s="34"/>
      <c r="R379" s="34">
        <v>-17875.7</v>
      </c>
      <c r="S379" s="34"/>
      <c r="T379" s="34"/>
      <c r="U379" s="34"/>
      <c r="V379" s="34"/>
      <c r="W379" s="34">
        <v>-40760</v>
      </c>
      <c r="X379" s="34"/>
      <c r="Y379" s="34"/>
      <c r="Z379" s="34"/>
      <c r="AA379" s="34">
        <v>-693.2</v>
      </c>
      <c r="AB379" s="34">
        <v>-913.2</v>
      </c>
      <c r="AC379" s="36">
        <v>31470.5</v>
      </c>
      <c r="AD379" s="57">
        <v>29854.91</v>
      </c>
      <c r="AE379" s="47">
        <f>AD379/AC379*100</f>
        <v>94.866335139257401</v>
      </c>
    </row>
    <row r="380" spans="1:31" s="27" customFormat="1">
      <c r="A380" s="24"/>
      <c r="B380" s="25" t="s">
        <v>48</v>
      </c>
      <c r="C380" s="25" t="s">
        <v>152</v>
      </c>
      <c r="D380" s="25" t="s">
        <v>223</v>
      </c>
      <c r="E380" s="25" t="s">
        <v>428</v>
      </c>
      <c r="F380" s="25" t="s">
        <v>49</v>
      </c>
      <c r="G380" s="25" t="s">
        <v>222</v>
      </c>
      <c r="H380" s="26"/>
      <c r="I380" s="41" t="s">
        <v>223</v>
      </c>
      <c r="J380" s="32" t="s">
        <v>50</v>
      </c>
      <c r="K380" s="32" t="s">
        <v>467</v>
      </c>
      <c r="L380" s="32" t="s">
        <v>592</v>
      </c>
      <c r="M380" s="32" t="s">
        <v>224</v>
      </c>
      <c r="N380" s="32" t="s">
        <v>433</v>
      </c>
      <c r="O380" s="33">
        <v>20808.3</v>
      </c>
      <c r="P380" s="34"/>
      <c r="Q380" s="34"/>
      <c r="R380" s="34">
        <v>-500</v>
      </c>
      <c r="S380" s="34"/>
      <c r="T380" s="34"/>
      <c r="U380" s="34"/>
      <c r="V380" s="34"/>
      <c r="W380" s="34"/>
      <c r="X380" s="34"/>
      <c r="Y380" s="34"/>
      <c r="Z380" s="34"/>
      <c r="AA380" s="34"/>
      <c r="AB380" s="34">
        <v>987.3</v>
      </c>
      <c r="AC380" s="36">
        <v>21295.599999999999</v>
      </c>
      <c r="AD380" s="57">
        <v>21294.71</v>
      </c>
      <c r="AE380" s="47">
        <f>AD380/AC380*100</f>
        <v>99.995820732921359</v>
      </c>
    </row>
    <row r="381" spans="1:31" s="27" customFormat="1" ht="25.5">
      <c r="A381" s="24"/>
      <c r="B381" s="25" t="s">
        <v>48</v>
      </c>
      <c r="C381" s="25" t="s">
        <v>152</v>
      </c>
      <c r="D381" s="25" t="s">
        <v>223</v>
      </c>
      <c r="E381" s="25" t="s">
        <v>225</v>
      </c>
      <c r="F381" s="25" t="s">
        <v>49</v>
      </c>
      <c r="G381" s="25" t="s">
        <v>222</v>
      </c>
      <c r="H381" s="26"/>
      <c r="I381" s="41" t="s">
        <v>225</v>
      </c>
      <c r="J381" s="32" t="s">
        <v>50</v>
      </c>
      <c r="K381" s="32" t="s">
        <v>467</v>
      </c>
      <c r="L381" s="32" t="s">
        <v>592</v>
      </c>
      <c r="M381" s="32" t="s">
        <v>224</v>
      </c>
      <c r="N381" s="32" t="s">
        <v>226</v>
      </c>
      <c r="O381" s="33">
        <v>20808.3</v>
      </c>
      <c r="P381" s="34"/>
      <c r="Q381" s="34"/>
      <c r="R381" s="34">
        <v>-500</v>
      </c>
      <c r="S381" s="34"/>
      <c r="T381" s="34"/>
      <c r="U381" s="34"/>
      <c r="V381" s="34"/>
      <c r="W381" s="34"/>
      <c r="X381" s="34"/>
      <c r="Y381" s="34"/>
      <c r="Z381" s="34"/>
      <c r="AA381" s="34"/>
      <c r="AB381" s="34">
        <v>987.3</v>
      </c>
      <c r="AC381" s="36">
        <v>21295.599999999999</v>
      </c>
      <c r="AD381" s="57">
        <v>21294.71</v>
      </c>
      <c r="AE381" s="47">
        <f>AD381/AC381*100</f>
        <v>99.995820732921359</v>
      </c>
    </row>
    <row r="382" spans="1:31" s="27" customFormat="1" ht="25.5" hidden="1">
      <c r="A382" s="24"/>
      <c r="B382" s="25" t="s">
        <v>48</v>
      </c>
      <c r="C382" s="25" t="s">
        <v>152</v>
      </c>
      <c r="D382" s="25" t="s">
        <v>154</v>
      </c>
      <c r="E382" s="25" t="s">
        <v>428</v>
      </c>
      <c r="F382" s="25" t="s">
        <v>49</v>
      </c>
      <c r="G382" s="25" t="s">
        <v>222</v>
      </c>
      <c r="H382" s="26"/>
      <c r="I382" s="31" t="s">
        <v>154</v>
      </c>
      <c r="J382" s="32" t="s">
        <v>50</v>
      </c>
      <c r="K382" s="32" t="s">
        <v>467</v>
      </c>
      <c r="L382" s="32" t="s">
        <v>592</v>
      </c>
      <c r="M382" s="32" t="s">
        <v>155</v>
      </c>
      <c r="N382" s="32" t="s">
        <v>433</v>
      </c>
      <c r="O382" s="33">
        <v>58178.5</v>
      </c>
      <c r="P382" s="34"/>
      <c r="Q382" s="34"/>
      <c r="R382" s="34">
        <v>-15838.3</v>
      </c>
      <c r="S382" s="34"/>
      <c r="T382" s="34"/>
      <c r="U382" s="34"/>
      <c r="V382" s="34"/>
      <c r="W382" s="34">
        <v>-42340.2</v>
      </c>
      <c r="X382" s="34"/>
      <c r="Y382" s="34"/>
      <c r="Z382" s="34"/>
      <c r="AA382" s="34"/>
      <c r="AB382" s="34"/>
      <c r="AC382" s="36">
        <v>0</v>
      </c>
    </row>
    <row r="383" spans="1:31" s="27" customFormat="1" hidden="1">
      <c r="A383" s="24"/>
      <c r="B383" s="25" t="s">
        <v>48</v>
      </c>
      <c r="C383" s="25" t="s">
        <v>152</v>
      </c>
      <c r="D383" s="25" t="s">
        <v>156</v>
      </c>
      <c r="E383" s="25" t="s">
        <v>428</v>
      </c>
      <c r="F383" s="25" t="s">
        <v>49</v>
      </c>
      <c r="G383" s="25" t="s">
        <v>222</v>
      </c>
      <c r="H383" s="26"/>
      <c r="I383" s="31" t="s">
        <v>156</v>
      </c>
      <c r="J383" s="32" t="s">
        <v>50</v>
      </c>
      <c r="K383" s="32" t="s">
        <v>467</v>
      </c>
      <c r="L383" s="32" t="s">
        <v>592</v>
      </c>
      <c r="M383" s="32" t="s">
        <v>157</v>
      </c>
      <c r="N383" s="32" t="s">
        <v>433</v>
      </c>
      <c r="O383" s="33">
        <v>58178.5</v>
      </c>
      <c r="P383" s="34"/>
      <c r="Q383" s="34"/>
      <c r="R383" s="34">
        <v>-15838.3</v>
      </c>
      <c r="S383" s="34"/>
      <c r="T383" s="34"/>
      <c r="U383" s="34"/>
      <c r="V383" s="34"/>
      <c r="W383" s="34">
        <v>-42340.2</v>
      </c>
      <c r="X383" s="34"/>
      <c r="Y383" s="34"/>
      <c r="Z383" s="34"/>
      <c r="AA383" s="34"/>
      <c r="AB383" s="34"/>
      <c r="AC383" s="36">
        <v>0</v>
      </c>
    </row>
    <row r="384" spans="1:31" s="27" customFormat="1" hidden="1">
      <c r="A384" s="24"/>
      <c r="B384" s="25" t="s">
        <v>48</v>
      </c>
      <c r="C384" s="25" t="s">
        <v>152</v>
      </c>
      <c r="D384" s="25" t="s">
        <v>156</v>
      </c>
      <c r="E384" s="25" t="s">
        <v>9</v>
      </c>
      <c r="F384" s="25" t="s">
        <v>49</v>
      </c>
      <c r="G384" s="25" t="s">
        <v>222</v>
      </c>
      <c r="H384" s="26"/>
      <c r="I384" s="31" t="s">
        <v>9</v>
      </c>
      <c r="J384" s="32" t="s">
        <v>50</v>
      </c>
      <c r="K384" s="32" t="s">
        <v>467</v>
      </c>
      <c r="L384" s="32" t="s">
        <v>592</v>
      </c>
      <c r="M384" s="32" t="s">
        <v>157</v>
      </c>
      <c r="N384" s="32" t="s">
        <v>10</v>
      </c>
      <c r="O384" s="33">
        <v>16054.5</v>
      </c>
      <c r="P384" s="34"/>
      <c r="Q384" s="34"/>
      <c r="R384" s="34">
        <v>-16054.5</v>
      </c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6">
        <v>0</v>
      </c>
    </row>
    <row r="385" spans="1:31" s="27" customFormat="1" ht="25.5" hidden="1">
      <c r="A385" s="24"/>
      <c r="B385" s="25" t="s">
        <v>48</v>
      </c>
      <c r="C385" s="25" t="s">
        <v>152</v>
      </c>
      <c r="D385" s="25" t="s">
        <v>156</v>
      </c>
      <c r="E385" s="25" t="s">
        <v>158</v>
      </c>
      <c r="F385" s="25" t="s">
        <v>49</v>
      </c>
      <c r="G385" s="25" t="s">
        <v>222</v>
      </c>
      <c r="H385" s="26"/>
      <c r="I385" s="31" t="s">
        <v>158</v>
      </c>
      <c r="J385" s="32" t="s">
        <v>50</v>
      </c>
      <c r="K385" s="32" t="s">
        <v>467</v>
      </c>
      <c r="L385" s="32" t="s">
        <v>592</v>
      </c>
      <c r="M385" s="32" t="s">
        <v>157</v>
      </c>
      <c r="N385" s="32" t="s">
        <v>461</v>
      </c>
      <c r="O385" s="33">
        <v>42124</v>
      </c>
      <c r="P385" s="34"/>
      <c r="Q385" s="34"/>
      <c r="R385" s="34">
        <v>216.2</v>
      </c>
      <c r="S385" s="34"/>
      <c r="T385" s="34"/>
      <c r="U385" s="34"/>
      <c r="V385" s="34"/>
      <c r="W385" s="34">
        <v>-42340.2</v>
      </c>
      <c r="X385" s="34"/>
      <c r="Y385" s="34"/>
      <c r="Z385" s="34"/>
      <c r="AA385" s="34"/>
      <c r="AB385" s="34"/>
      <c r="AC385" s="36">
        <v>0</v>
      </c>
    </row>
    <row r="386" spans="1:31" s="27" customFormat="1">
      <c r="A386" s="24"/>
      <c r="B386" s="25" t="s">
        <v>48</v>
      </c>
      <c r="C386" s="25" t="s">
        <v>152</v>
      </c>
      <c r="D386" s="25" t="s">
        <v>227</v>
      </c>
      <c r="E386" s="25" t="s">
        <v>428</v>
      </c>
      <c r="F386" s="25" t="s">
        <v>49</v>
      </c>
      <c r="G386" s="25" t="s">
        <v>222</v>
      </c>
      <c r="H386" s="26"/>
      <c r="I386" s="41" t="s">
        <v>227</v>
      </c>
      <c r="J386" s="32" t="s">
        <v>50</v>
      </c>
      <c r="K386" s="32" t="s">
        <v>467</v>
      </c>
      <c r="L386" s="32" t="s">
        <v>592</v>
      </c>
      <c r="M386" s="32" t="s">
        <v>228</v>
      </c>
      <c r="N386" s="32" t="s">
        <v>433</v>
      </c>
      <c r="O386" s="33">
        <v>515.20000000000005</v>
      </c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>
        <v>-32</v>
      </c>
      <c r="AC386" s="36">
        <v>483.2</v>
      </c>
      <c r="AD386" s="57">
        <v>482.47</v>
      </c>
      <c r="AE386" s="47">
        <f t="shared" ref="AE386:AE392" si="10">AD386/AC386*100</f>
        <v>99.848923841059616</v>
      </c>
    </row>
    <row r="387" spans="1:31" s="27" customFormat="1" ht="25.5">
      <c r="A387" s="24"/>
      <c r="B387" s="25" t="s">
        <v>48</v>
      </c>
      <c r="C387" s="25" t="s">
        <v>152</v>
      </c>
      <c r="D387" s="25" t="s">
        <v>227</v>
      </c>
      <c r="E387" s="25" t="s">
        <v>229</v>
      </c>
      <c r="F387" s="25" t="s">
        <v>49</v>
      </c>
      <c r="G387" s="25" t="s">
        <v>222</v>
      </c>
      <c r="H387" s="26"/>
      <c r="I387" s="41" t="s">
        <v>229</v>
      </c>
      <c r="J387" s="32" t="s">
        <v>50</v>
      </c>
      <c r="K387" s="32" t="s">
        <v>467</v>
      </c>
      <c r="L387" s="32" t="s">
        <v>592</v>
      </c>
      <c r="M387" s="32" t="s">
        <v>228</v>
      </c>
      <c r="N387" s="32" t="s">
        <v>230</v>
      </c>
      <c r="O387" s="33">
        <v>515.20000000000005</v>
      </c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>
        <v>-32</v>
      </c>
      <c r="AC387" s="36">
        <v>483.2</v>
      </c>
      <c r="AD387" s="57">
        <v>482.47</v>
      </c>
      <c r="AE387" s="47">
        <f t="shared" si="10"/>
        <v>99.848923841059616</v>
      </c>
    </row>
    <row r="388" spans="1:31" s="27" customFormat="1">
      <c r="A388" s="24"/>
      <c r="B388" s="25" t="s">
        <v>48</v>
      </c>
      <c r="C388" s="25" t="s">
        <v>152</v>
      </c>
      <c r="D388" s="25" t="s">
        <v>231</v>
      </c>
      <c r="E388" s="25" t="s">
        <v>428</v>
      </c>
      <c r="F388" s="25" t="s">
        <v>49</v>
      </c>
      <c r="G388" s="25" t="s">
        <v>222</v>
      </c>
      <c r="H388" s="26"/>
      <c r="I388" s="41" t="s">
        <v>231</v>
      </c>
      <c r="J388" s="32" t="s">
        <v>50</v>
      </c>
      <c r="K388" s="32" t="s">
        <v>467</v>
      </c>
      <c r="L388" s="32" t="s">
        <v>592</v>
      </c>
      <c r="M388" s="32" t="s">
        <v>232</v>
      </c>
      <c r="N388" s="32" t="s">
        <v>433</v>
      </c>
      <c r="O388" s="33">
        <v>913.9</v>
      </c>
      <c r="P388" s="34"/>
      <c r="Q388" s="34"/>
      <c r="R388" s="34"/>
      <c r="S388" s="34"/>
      <c r="T388" s="34"/>
      <c r="U388" s="34"/>
      <c r="V388" s="34"/>
      <c r="W388" s="34">
        <v>665.2</v>
      </c>
      <c r="X388" s="34"/>
      <c r="Y388" s="34"/>
      <c r="Z388" s="34"/>
      <c r="AA388" s="34"/>
      <c r="AB388" s="34">
        <v>-391</v>
      </c>
      <c r="AC388" s="36">
        <v>1188.0999999999999</v>
      </c>
      <c r="AD388" s="57">
        <v>1038.0999999999999</v>
      </c>
      <c r="AE388" s="47">
        <f t="shared" si="10"/>
        <v>87.374800101001597</v>
      </c>
    </row>
    <row r="389" spans="1:31" s="27" customFormat="1" ht="25.5">
      <c r="A389" s="24"/>
      <c r="B389" s="25" t="s">
        <v>48</v>
      </c>
      <c r="C389" s="25" t="s">
        <v>152</v>
      </c>
      <c r="D389" s="25" t="s">
        <v>231</v>
      </c>
      <c r="E389" s="25" t="s">
        <v>233</v>
      </c>
      <c r="F389" s="25" t="s">
        <v>49</v>
      </c>
      <c r="G389" s="25" t="s">
        <v>222</v>
      </c>
      <c r="H389" s="26"/>
      <c r="I389" s="41" t="s">
        <v>233</v>
      </c>
      <c r="J389" s="32" t="s">
        <v>50</v>
      </c>
      <c r="K389" s="32" t="s">
        <v>467</v>
      </c>
      <c r="L389" s="32" t="s">
        <v>592</v>
      </c>
      <c r="M389" s="32" t="s">
        <v>232</v>
      </c>
      <c r="N389" s="32" t="s">
        <v>234</v>
      </c>
      <c r="O389" s="33">
        <v>913.9</v>
      </c>
      <c r="P389" s="34"/>
      <c r="Q389" s="34"/>
      <c r="R389" s="34"/>
      <c r="S389" s="34"/>
      <c r="T389" s="34"/>
      <c r="U389" s="34"/>
      <c r="V389" s="34"/>
      <c r="W389" s="34">
        <v>665.2</v>
      </c>
      <c r="X389" s="34"/>
      <c r="Y389" s="34"/>
      <c r="Z389" s="34"/>
      <c r="AA389" s="34"/>
      <c r="AB389" s="34">
        <v>-391</v>
      </c>
      <c r="AC389" s="36">
        <v>1188.0999999999999</v>
      </c>
      <c r="AD389" s="57">
        <v>1038.0999999999999</v>
      </c>
      <c r="AE389" s="47">
        <f t="shared" si="10"/>
        <v>87.374800101001597</v>
      </c>
    </row>
    <row r="390" spans="1:31" s="27" customFormat="1">
      <c r="A390" s="24"/>
      <c r="B390" s="25" t="s">
        <v>48</v>
      </c>
      <c r="C390" s="25" t="s">
        <v>152</v>
      </c>
      <c r="D390" s="25" t="s">
        <v>235</v>
      </c>
      <c r="E390" s="25" t="s">
        <v>428</v>
      </c>
      <c r="F390" s="25" t="s">
        <v>49</v>
      </c>
      <c r="G390" s="25" t="s">
        <v>222</v>
      </c>
      <c r="H390" s="26"/>
      <c r="I390" s="41" t="s">
        <v>235</v>
      </c>
      <c r="J390" s="32" t="s">
        <v>50</v>
      </c>
      <c r="K390" s="32" t="s">
        <v>467</v>
      </c>
      <c r="L390" s="32" t="s">
        <v>592</v>
      </c>
      <c r="M390" s="32" t="s">
        <v>236</v>
      </c>
      <c r="N390" s="32" t="s">
        <v>433</v>
      </c>
      <c r="O390" s="33">
        <v>11296.7</v>
      </c>
      <c r="P390" s="34"/>
      <c r="Q390" s="34"/>
      <c r="R390" s="34">
        <v>-1537.4</v>
      </c>
      <c r="S390" s="34"/>
      <c r="T390" s="34"/>
      <c r="U390" s="34"/>
      <c r="V390" s="34"/>
      <c r="W390" s="34">
        <v>915</v>
      </c>
      <c r="X390" s="34"/>
      <c r="Y390" s="34"/>
      <c r="Z390" s="34"/>
      <c r="AA390" s="34">
        <v>-693.2</v>
      </c>
      <c r="AB390" s="34">
        <v>-1477.5</v>
      </c>
      <c r="AC390" s="36">
        <v>8503.6</v>
      </c>
      <c r="AD390" s="57">
        <v>7039.63</v>
      </c>
      <c r="AE390" s="47">
        <f t="shared" si="10"/>
        <v>82.784114963074458</v>
      </c>
    </row>
    <row r="391" spans="1:31" s="27" customFormat="1" ht="25.5">
      <c r="A391" s="24"/>
      <c r="B391" s="25" t="s">
        <v>48</v>
      </c>
      <c r="C391" s="25" t="s">
        <v>152</v>
      </c>
      <c r="D391" s="25" t="s">
        <v>235</v>
      </c>
      <c r="E391" s="25" t="s">
        <v>229</v>
      </c>
      <c r="F391" s="25" t="s">
        <v>49</v>
      </c>
      <c r="G391" s="25" t="s">
        <v>222</v>
      </c>
      <c r="H391" s="26"/>
      <c r="I391" s="41" t="s">
        <v>229</v>
      </c>
      <c r="J391" s="32" t="s">
        <v>50</v>
      </c>
      <c r="K391" s="32" t="s">
        <v>467</v>
      </c>
      <c r="L391" s="32" t="s">
        <v>592</v>
      </c>
      <c r="M391" s="32" t="s">
        <v>236</v>
      </c>
      <c r="N391" s="32" t="s">
        <v>230</v>
      </c>
      <c r="O391" s="33">
        <v>11296.7</v>
      </c>
      <c r="P391" s="34"/>
      <c r="Q391" s="34"/>
      <c r="R391" s="34">
        <v>-1537.4</v>
      </c>
      <c r="S391" s="34"/>
      <c r="T391" s="34"/>
      <c r="U391" s="34"/>
      <c r="V391" s="34"/>
      <c r="W391" s="34">
        <v>915</v>
      </c>
      <c r="X391" s="34"/>
      <c r="Y391" s="34"/>
      <c r="Z391" s="34"/>
      <c r="AA391" s="34">
        <v>-693.2</v>
      </c>
      <c r="AB391" s="34">
        <v>-1477.5</v>
      </c>
      <c r="AC391" s="36">
        <v>8503.6</v>
      </c>
      <c r="AD391" s="57">
        <v>7039.63</v>
      </c>
      <c r="AE391" s="47">
        <f t="shared" si="10"/>
        <v>82.784114963074458</v>
      </c>
    </row>
    <row r="392" spans="1:31" s="27" customFormat="1">
      <c r="A392" s="24"/>
      <c r="B392" s="25" t="s">
        <v>48</v>
      </c>
      <c r="C392" s="25" t="s">
        <v>152</v>
      </c>
      <c r="D392" s="25" t="s">
        <v>468</v>
      </c>
      <c r="E392" s="25" t="s">
        <v>428</v>
      </c>
      <c r="F392" s="25" t="s">
        <v>49</v>
      </c>
      <c r="G392" s="25" t="s">
        <v>222</v>
      </c>
      <c r="H392" s="26"/>
      <c r="I392" s="41" t="s">
        <v>468</v>
      </c>
      <c r="J392" s="32" t="s">
        <v>50</v>
      </c>
      <c r="K392" s="32" t="s">
        <v>467</v>
      </c>
      <c r="L392" s="32" t="s">
        <v>592</v>
      </c>
      <c r="M392" s="32" t="s">
        <v>469</v>
      </c>
      <c r="N392" s="32" t="s">
        <v>433</v>
      </c>
      <c r="O392" s="33">
        <v>18972</v>
      </c>
      <c r="P392" s="34"/>
      <c r="Q392" s="34"/>
      <c r="R392" s="34">
        <v>93126.2</v>
      </c>
      <c r="S392" s="34"/>
      <c r="T392" s="34"/>
      <c r="U392" s="34"/>
      <c r="V392" s="34"/>
      <c r="W392" s="34">
        <v>-111733.2</v>
      </c>
      <c r="X392" s="34"/>
      <c r="Y392" s="34"/>
      <c r="Z392" s="34"/>
      <c r="AA392" s="34"/>
      <c r="AB392" s="34"/>
      <c r="AC392" s="36">
        <v>365</v>
      </c>
      <c r="AD392" s="57">
        <v>365</v>
      </c>
      <c r="AE392" s="47">
        <f t="shared" si="10"/>
        <v>100</v>
      </c>
    </row>
    <row r="393" spans="1:31" s="27" customFormat="1" ht="38.25" hidden="1">
      <c r="A393" s="24"/>
      <c r="B393" s="25" t="s">
        <v>48</v>
      </c>
      <c r="C393" s="25" t="s">
        <v>152</v>
      </c>
      <c r="D393" s="25" t="s">
        <v>114</v>
      </c>
      <c r="E393" s="25" t="s">
        <v>428</v>
      </c>
      <c r="F393" s="25" t="s">
        <v>49</v>
      </c>
      <c r="G393" s="25" t="s">
        <v>222</v>
      </c>
      <c r="H393" s="26"/>
      <c r="I393" s="31" t="s">
        <v>114</v>
      </c>
      <c r="J393" s="32" t="s">
        <v>50</v>
      </c>
      <c r="K393" s="32" t="s">
        <v>467</v>
      </c>
      <c r="L393" s="32" t="s">
        <v>592</v>
      </c>
      <c r="M393" s="32" t="s">
        <v>117</v>
      </c>
      <c r="N393" s="32" t="s">
        <v>433</v>
      </c>
      <c r="O393" s="33">
        <v>18607</v>
      </c>
      <c r="P393" s="34"/>
      <c r="Q393" s="34"/>
      <c r="R393" s="34">
        <v>93126.2</v>
      </c>
      <c r="S393" s="34"/>
      <c r="T393" s="34"/>
      <c r="U393" s="34"/>
      <c r="V393" s="34"/>
      <c r="W393" s="34">
        <v>-111733.2</v>
      </c>
      <c r="X393" s="34"/>
      <c r="Y393" s="34"/>
      <c r="Z393" s="34"/>
      <c r="AA393" s="34"/>
      <c r="AB393" s="34"/>
      <c r="AC393" s="36">
        <v>0</v>
      </c>
    </row>
    <row r="394" spans="1:31" s="27" customFormat="1" hidden="1">
      <c r="A394" s="24"/>
      <c r="B394" s="25" t="s">
        <v>48</v>
      </c>
      <c r="C394" s="25" t="s">
        <v>152</v>
      </c>
      <c r="D394" s="25" t="s">
        <v>114</v>
      </c>
      <c r="E394" s="25" t="s">
        <v>159</v>
      </c>
      <c r="F394" s="25" t="s">
        <v>49</v>
      </c>
      <c r="G394" s="25" t="s">
        <v>222</v>
      </c>
      <c r="H394" s="26"/>
      <c r="I394" s="31" t="s">
        <v>159</v>
      </c>
      <c r="J394" s="32" t="s">
        <v>50</v>
      </c>
      <c r="K394" s="32" t="s">
        <v>467</v>
      </c>
      <c r="L394" s="32" t="s">
        <v>592</v>
      </c>
      <c r="M394" s="32" t="s">
        <v>117</v>
      </c>
      <c r="N394" s="32" t="s">
        <v>160</v>
      </c>
      <c r="O394" s="33">
        <v>0</v>
      </c>
      <c r="P394" s="34"/>
      <c r="Q394" s="34"/>
      <c r="R394" s="34">
        <v>28282.2</v>
      </c>
      <c r="S394" s="34"/>
      <c r="T394" s="34"/>
      <c r="U394" s="34"/>
      <c r="V394" s="34"/>
      <c r="W394" s="34">
        <v>-28282.2</v>
      </c>
      <c r="X394" s="34"/>
      <c r="Y394" s="34"/>
      <c r="Z394" s="34"/>
      <c r="AA394" s="34"/>
      <c r="AB394" s="34"/>
      <c r="AC394" s="36">
        <v>0</v>
      </c>
    </row>
    <row r="395" spans="1:31" s="27" customFormat="1" hidden="1">
      <c r="A395" s="24"/>
      <c r="B395" s="25" t="s">
        <v>48</v>
      </c>
      <c r="C395" s="25" t="s">
        <v>152</v>
      </c>
      <c r="D395" s="25" t="s">
        <v>114</v>
      </c>
      <c r="E395" s="25" t="s">
        <v>139</v>
      </c>
      <c r="F395" s="25" t="s">
        <v>49</v>
      </c>
      <c r="G395" s="25" t="s">
        <v>222</v>
      </c>
      <c r="H395" s="26"/>
      <c r="I395" s="31" t="s">
        <v>139</v>
      </c>
      <c r="J395" s="32" t="s">
        <v>50</v>
      </c>
      <c r="K395" s="32" t="s">
        <v>467</v>
      </c>
      <c r="L395" s="32" t="s">
        <v>592</v>
      </c>
      <c r="M395" s="32" t="s">
        <v>117</v>
      </c>
      <c r="N395" s="32" t="s">
        <v>140</v>
      </c>
      <c r="O395" s="33">
        <v>0</v>
      </c>
      <c r="P395" s="34"/>
      <c r="Q395" s="34"/>
      <c r="R395" s="34">
        <v>448</v>
      </c>
      <c r="S395" s="34"/>
      <c r="T395" s="34"/>
      <c r="U395" s="34"/>
      <c r="V395" s="34"/>
      <c r="W395" s="34">
        <v>-448</v>
      </c>
      <c r="X395" s="34"/>
      <c r="Y395" s="34"/>
      <c r="Z395" s="34"/>
      <c r="AA395" s="34"/>
      <c r="AB395" s="34"/>
      <c r="AC395" s="36">
        <v>0</v>
      </c>
    </row>
    <row r="396" spans="1:31" s="27" customFormat="1" hidden="1">
      <c r="A396" s="24"/>
      <c r="B396" s="25" t="s">
        <v>48</v>
      </c>
      <c r="C396" s="25" t="s">
        <v>152</v>
      </c>
      <c r="D396" s="25" t="s">
        <v>114</v>
      </c>
      <c r="E396" s="25" t="s">
        <v>9</v>
      </c>
      <c r="F396" s="25" t="s">
        <v>49</v>
      </c>
      <c r="G396" s="25" t="s">
        <v>222</v>
      </c>
      <c r="H396" s="26"/>
      <c r="I396" s="31" t="s">
        <v>9</v>
      </c>
      <c r="J396" s="32" t="s">
        <v>50</v>
      </c>
      <c r="K396" s="32" t="s">
        <v>467</v>
      </c>
      <c r="L396" s="32" t="s">
        <v>592</v>
      </c>
      <c r="M396" s="32" t="s">
        <v>117</v>
      </c>
      <c r="N396" s="32" t="s">
        <v>10</v>
      </c>
      <c r="O396" s="33">
        <v>18607</v>
      </c>
      <c r="P396" s="34"/>
      <c r="Q396" s="34"/>
      <c r="R396" s="34">
        <v>64396</v>
      </c>
      <c r="S396" s="34"/>
      <c r="T396" s="34"/>
      <c r="U396" s="34"/>
      <c r="V396" s="34"/>
      <c r="W396" s="34">
        <v>-83003</v>
      </c>
      <c r="X396" s="34"/>
      <c r="Y396" s="34"/>
      <c r="Z396" s="34"/>
      <c r="AA396" s="34"/>
      <c r="AB396" s="34"/>
      <c r="AC396" s="36">
        <v>0</v>
      </c>
    </row>
    <row r="397" spans="1:31" s="27" customFormat="1" ht="38.25">
      <c r="A397" s="24"/>
      <c r="B397" s="25" t="s">
        <v>48</v>
      </c>
      <c r="C397" s="25" t="s">
        <v>152</v>
      </c>
      <c r="D397" s="25" t="s">
        <v>237</v>
      </c>
      <c r="E397" s="25" t="s">
        <v>428</v>
      </c>
      <c r="F397" s="25" t="s">
        <v>49</v>
      </c>
      <c r="G397" s="25" t="s">
        <v>222</v>
      </c>
      <c r="H397" s="26"/>
      <c r="I397" s="41" t="s">
        <v>237</v>
      </c>
      <c r="J397" s="32" t="s">
        <v>50</v>
      </c>
      <c r="K397" s="32" t="s">
        <v>467</v>
      </c>
      <c r="L397" s="32" t="s">
        <v>592</v>
      </c>
      <c r="M397" s="32" t="s">
        <v>238</v>
      </c>
      <c r="N397" s="32" t="s">
        <v>433</v>
      </c>
      <c r="O397" s="33">
        <v>365</v>
      </c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6">
        <v>365</v>
      </c>
      <c r="AD397" s="57">
        <v>365</v>
      </c>
      <c r="AE397" s="47">
        <f t="shared" ref="AE397:AE460" si="11">AD397/AC397*100</f>
        <v>100</v>
      </c>
    </row>
    <row r="398" spans="1:31" s="27" customFormat="1">
      <c r="A398" s="24"/>
      <c r="B398" s="25" t="s">
        <v>48</v>
      </c>
      <c r="C398" s="25" t="s">
        <v>152</v>
      </c>
      <c r="D398" s="25" t="s">
        <v>237</v>
      </c>
      <c r="E398" s="25" t="s">
        <v>239</v>
      </c>
      <c r="F398" s="25" t="s">
        <v>49</v>
      </c>
      <c r="G398" s="25" t="s">
        <v>222</v>
      </c>
      <c r="H398" s="26"/>
      <c r="I398" s="41" t="s">
        <v>239</v>
      </c>
      <c r="J398" s="32" t="s">
        <v>50</v>
      </c>
      <c r="K398" s="32" t="s">
        <v>467</v>
      </c>
      <c r="L398" s="32" t="s">
        <v>592</v>
      </c>
      <c r="M398" s="32" t="s">
        <v>238</v>
      </c>
      <c r="N398" s="32" t="s">
        <v>240</v>
      </c>
      <c r="O398" s="33">
        <v>365</v>
      </c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6">
        <v>365</v>
      </c>
      <c r="AD398" s="57">
        <v>365</v>
      </c>
      <c r="AE398" s="47">
        <f t="shared" si="11"/>
        <v>100</v>
      </c>
    </row>
    <row r="399" spans="1:31" s="23" customFormat="1">
      <c r="A399" s="17"/>
      <c r="B399" s="18" t="s">
        <v>48</v>
      </c>
      <c r="C399" s="18" t="s">
        <v>241</v>
      </c>
      <c r="D399" s="18" t="s">
        <v>428</v>
      </c>
      <c r="E399" s="18" t="s">
        <v>428</v>
      </c>
      <c r="F399" s="18" t="s">
        <v>49</v>
      </c>
      <c r="G399" s="18" t="s">
        <v>242</v>
      </c>
      <c r="H399" s="19"/>
      <c r="I399" s="40" t="s">
        <v>241</v>
      </c>
      <c r="J399" s="21" t="s">
        <v>50</v>
      </c>
      <c r="K399" s="21" t="s">
        <v>467</v>
      </c>
      <c r="L399" s="21" t="s">
        <v>467</v>
      </c>
      <c r="M399" s="21" t="s">
        <v>435</v>
      </c>
      <c r="N399" s="21" t="s">
        <v>433</v>
      </c>
      <c r="O399" s="22">
        <v>0</v>
      </c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>
        <v>7109</v>
      </c>
      <c r="AC399" s="35">
        <v>7109</v>
      </c>
      <c r="AD399" s="56">
        <v>7109</v>
      </c>
      <c r="AE399" s="46">
        <f t="shared" si="11"/>
        <v>100</v>
      </c>
    </row>
    <row r="400" spans="1:31" s="27" customFormat="1">
      <c r="A400" s="24"/>
      <c r="B400" s="25" t="s">
        <v>48</v>
      </c>
      <c r="C400" s="25" t="s">
        <v>241</v>
      </c>
      <c r="D400" s="25" t="s">
        <v>152</v>
      </c>
      <c r="E400" s="25" t="s">
        <v>428</v>
      </c>
      <c r="F400" s="25" t="s">
        <v>49</v>
      </c>
      <c r="G400" s="25" t="s">
        <v>242</v>
      </c>
      <c r="H400" s="26"/>
      <c r="I400" s="41" t="s">
        <v>152</v>
      </c>
      <c r="J400" s="32" t="s">
        <v>50</v>
      </c>
      <c r="K400" s="32" t="s">
        <v>467</v>
      </c>
      <c r="L400" s="32" t="s">
        <v>467</v>
      </c>
      <c r="M400" s="32" t="s">
        <v>153</v>
      </c>
      <c r="N400" s="32" t="s">
        <v>433</v>
      </c>
      <c r="O400" s="33">
        <v>0</v>
      </c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>
        <v>7109</v>
      </c>
      <c r="AC400" s="36">
        <v>7109</v>
      </c>
      <c r="AD400" s="57">
        <v>7109</v>
      </c>
      <c r="AE400" s="47">
        <f t="shared" si="11"/>
        <v>100</v>
      </c>
    </row>
    <row r="401" spans="1:31" s="27" customFormat="1" ht="38.25">
      <c r="A401" s="24"/>
      <c r="B401" s="25" t="s">
        <v>48</v>
      </c>
      <c r="C401" s="25" t="s">
        <v>241</v>
      </c>
      <c r="D401" s="25" t="s">
        <v>243</v>
      </c>
      <c r="E401" s="25" t="s">
        <v>428</v>
      </c>
      <c r="F401" s="25" t="s">
        <v>49</v>
      </c>
      <c r="G401" s="25" t="s">
        <v>242</v>
      </c>
      <c r="H401" s="26"/>
      <c r="I401" s="41" t="s">
        <v>243</v>
      </c>
      <c r="J401" s="32" t="s">
        <v>50</v>
      </c>
      <c r="K401" s="32" t="s">
        <v>467</v>
      </c>
      <c r="L401" s="32" t="s">
        <v>467</v>
      </c>
      <c r="M401" s="32" t="s">
        <v>244</v>
      </c>
      <c r="N401" s="32" t="s">
        <v>433</v>
      </c>
      <c r="O401" s="33">
        <v>0</v>
      </c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>
        <v>7109</v>
      </c>
      <c r="AC401" s="36">
        <v>7109</v>
      </c>
      <c r="AD401" s="57">
        <v>7109</v>
      </c>
      <c r="AE401" s="47">
        <f t="shared" si="11"/>
        <v>100</v>
      </c>
    </row>
    <row r="402" spans="1:31" s="27" customFormat="1">
      <c r="A402" s="24"/>
      <c r="B402" s="25" t="s">
        <v>48</v>
      </c>
      <c r="C402" s="25" t="s">
        <v>241</v>
      </c>
      <c r="D402" s="25" t="s">
        <v>243</v>
      </c>
      <c r="E402" s="25" t="s">
        <v>139</v>
      </c>
      <c r="F402" s="25" t="s">
        <v>49</v>
      </c>
      <c r="G402" s="25" t="s">
        <v>242</v>
      </c>
      <c r="H402" s="26"/>
      <c r="I402" s="41" t="s">
        <v>139</v>
      </c>
      <c r="J402" s="32" t="s">
        <v>50</v>
      </c>
      <c r="K402" s="32" t="s">
        <v>467</v>
      </c>
      <c r="L402" s="32" t="s">
        <v>467</v>
      </c>
      <c r="M402" s="32" t="s">
        <v>244</v>
      </c>
      <c r="N402" s="32" t="s">
        <v>140</v>
      </c>
      <c r="O402" s="33">
        <v>0</v>
      </c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>
        <v>7109</v>
      </c>
      <c r="AC402" s="36">
        <v>7109</v>
      </c>
      <c r="AD402" s="57">
        <v>7109</v>
      </c>
      <c r="AE402" s="47">
        <f t="shared" si="11"/>
        <v>100</v>
      </c>
    </row>
    <row r="403" spans="1:31" s="23" customFormat="1">
      <c r="A403" s="17"/>
      <c r="B403" s="18" t="s">
        <v>48</v>
      </c>
      <c r="C403" s="18" t="s">
        <v>462</v>
      </c>
      <c r="D403" s="18" t="s">
        <v>428</v>
      </c>
      <c r="E403" s="18" t="s">
        <v>428</v>
      </c>
      <c r="F403" s="18" t="s">
        <v>49</v>
      </c>
      <c r="G403" s="18" t="s">
        <v>463</v>
      </c>
      <c r="H403" s="19"/>
      <c r="I403" s="40" t="s">
        <v>462</v>
      </c>
      <c r="J403" s="21" t="s">
        <v>50</v>
      </c>
      <c r="K403" s="21" t="s">
        <v>464</v>
      </c>
      <c r="L403" s="21" t="s">
        <v>434</v>
      </c>
      <c r="M403" s="21" t="s">
        <v>435</v>
      </c>
      <c r="N403" s="21" t="s">
        <v>433</v>
      </c>
      <c r="O403" s="22">
        <v>805</v>
      </c>
      <c r="P403" s="30"/>
      <c r="Q403" s="30"/>
      <c r="R403" s="30"/>
      <c r="S403" s="30"/>
      <c r="T403" s="30"/>
      <c r="U403" s="30"/>
      <c r="V403" s="30"/>
      <c r="W403" s="30">
        <v>533</v>
      </c>
      <c r="X403" s="30"/>
      <c r="Y403" s="30"/>
      <c r="Z403" s="30"/>
      <c r="AA403" s="30"/>
      <c r="AB403" s="30"/>
      <c r="AC403" s="35">
        <v>1338</v>
      </c>
      <c r="AD403" s="56">
        <v>1143.4100000000001</v>
      </c>
      <c r="AE403" s="47">
        <f t="shared" si="11"/>
        <v>85.456651718983565</v>
      </c>
    </row>
    <row r="404" spans="1:31" s="23" customFormat="1">
      <c r="A404" s="17"/>
      <c r="B404" s="18" t="s">
        <v>48</v>
      </c>
      <c r="C404" s="18" t="s">
        <v>465</v>
      </c>
      <c r="D404" s="18" t="s">
        <v>428</v>
      </c>
      <c r="E404" s="18" t="s">
        <v>428</v>
      </c>
      <c r="F404" s="18" t="s">
        <v>49</v>
      </c>
      <c r="G404" s="18" t="s">
        <v>466</v>
      </c>
      <c r="H404" s="19"/>
      <c r="I404" s="40" t="s">
        <v>465</v>
      </c>
      <c r="J404" s="21" t="s">
        <v>50</v>
      </c>
      <c r="K404" s="21" t="s">
        <v>464</v>
      </c>
      <c r="L404" s="21" t="s">
        <v>467</v>
      </c>
      <c r="M404" s="21" t="s">
        <v>435</v>
      </c>
      <c r="N404" s="21" t="s">
        <v>433</v>
      </c>
      <c r="O404" s="22">
        <v>805</v>
      </c>
      <c r="P404" s="30"/>
      <c r="Q404" s="30"/>
      <c r="R404" s="30"/>
      <c r="S404" s="30"/>
      <c r="T404" s="30"/>
      <c r="U404" s="30"/>
      <c r="V404" s="30"/>
      <c r="W404" s="30">
        <v>533</v>
      </c>
      <c r="X404" s="30"/>
      <c r="Y404" s="30"/>
      <c r="Z404" s="30"/>
      <c r="AA404" s="30"/>
      <c r="AB404" s="30"/>
      <c r="AC404" s="35">
        <v>1338</v>
      </c>
      <c r="AD404" s="56">
        <v>1143.4100000000001</v>
      </c>
      <c r="AE404" s="47">
        <f t="shared" si="11"/>
        <v>85.456651718983565</v>
      </c>
    </row>
    <row r="405" spans="1:31" s="27" customFormat="1">
      <c r="A405" s="24"/>
      <c r="B405" s="25" t="s">
        <v>48</v>
      </c>
      <c r="C405" s="25" t="s">
        <v>465</v>
      </c>
      <c r="D405" s="25" t="s">
        <v>468</v>
      </c>
      <c r="E405" s="25" t="s">
        <v>428</v>
      </c>
      <c r="F405" s="25" t="s">
        <v>49</v>
      </c>
      <c r="G405" s="25" t="s">
        <v>466</v>
      </c>
      <c r="H405" s="26"/>
      <c r="I405" s="41" t="s">
        <v>468</v>
      </c>
      <c r="J405" s="32" t="s">
        <v>50</v>
      </c>
      <c r="K405" s="32" t="s">
        <v>464</v>
      </c>
      <c r="L405" s="32" t="s">
        <v>467</v>
      </c>
      <c r="M405" s="32" t="s">
        <v>469</v>
      </c>
      <c r="N405" s="32" t="s">
        <v>433</v>
      </c>
      <c r="O405" s="33">
        <v>805</v>
      </c>
      <c r="P405" s="34"/>
      <c r="Q405" s="34"/>
      <c r="R405" s="34"/>
      <c r="S405" s="34"/>
      <c r="T405" s="34"/>
      <c r="U405" s="34"/>
      <c r="V405" s="34"/>
      <c r="W405" s="34">
        <v>533</v>
      </c>
      <c r="X405" s="34"/>
      <c r="Y405" s="34"/>
      <c r="Z405" s="34"/>
      <c r="AA405" s="34"/>
      <c r="AB405" s="34"/>
      <c r="AC405" s="36">
        <v>1338</v>
      </c>
      <c r="AD405" s="57">
        <v>1143.4100000000001</v>
      </c>
      <c r="AE405" s="47">
        <f t="shared" si="11"/>
        <v>85.456651718983565</v>
      </c>
    </row>
    <row r="406" spans="1:31" s="27" customFormat="1" ht="38.25">
      <c r="A406" s="24"/>
      <c r="B406" s="25" t="s">
        <v>48</v>
      </c>
      <c r="C406" s="25" t="s">
        <v>465</v>
      </c>
      <c r="D406" s="25" t="s">
        <v>470</v>
      </c>
      <c r="E406" s="25" t="s">
        <v>428</v>
      </c>
      <c r="F406" s="25" t="s">
        <v>49</v>
      </c>
      <c r="G406" s="25" t="s">
        <v>466</v>
      </c>
      <c r="H406" s="26"/>
      <c r="I406" s="41" t="s">
        <v>470</v>
      </c>
      <c r="J406" s="32" t="s">
        <v>50</v>
      </c>
      <c r="K406" s="32" t="s">
        <v>464</v>
      </c>
      <c r="L406" s="32" t="s">
        <v>467</v>
      </c>
      <c r="M406" s="32" t="s">
        <v>471</v>
      </c>
      <c r="N406" s="32" t="s">
        <v>433</v>
      </c>
      <c r="O406" s="33">
        <v>805</v>
      </c>
      <c r="P406" s="34"/>
      <c r="Q406" s="34"/>
      <c r="R406" s="34"/>
      <c r="S406" s="34"/>
      <c r="T406" s="34"/>
      <c r="U406" s="34"/>
      <c r="V406" s="34"/>
      <c r="W406" s="34">
        <v>533</v>
      </c>
      <c r="X406" s="34"/>
      <c r="Y406" s="34"/>
      <c r="Z406" s="34"/>
      <c r="AA406" s="34"/>
      <c r="AB406" s="34"/>
      <c r="AC406" s="36">
        <v>1338</v>
      </c>
      <c r="AD406" s="57">
        <v>1143.4100000000001</v>
      </c>
      <c r="AE406" s="47">
        <f t="shared" si="11"/>
        <v>85.456651718983565</v>
      </c>
    </row>
    <row r="407" spans="1:31" s="27" customFormat="1">
      <c r="A407" s="24"/>
      <c r="B407" s="25" t="s">
        <v>48</v>
      </c>
      <c r="C407" s="25" t="s">
        <v>465</v>
      </c>
      <c r="D407" s="25" t="s">
        <v>470</v>
      </c>
      <c r="E407" s="25" t="s">
        <v>159</v>
      </c>
      <c r="F407" s="25" t="s">
        <v>49</v>
      </c>
      <c r="G407" s="25" t="s">
        <v>466</v>
      </c>
      <c r="H407" s="26"/>
      <c r="I407" s="41" t="s">
        <v>159</v>
      </c>
      <c r="J407" s="32" t="s">
        <v>50</v>
      </c>
      <c r="K407" s="32" t="s">
        <v>464</v>
      </c>
      <c r="L407" s="32" t="s">
        <v>467</v>
      </c>
      <c r="M407" s="32" t="s">
        <v>471</v>
      </c>
      <c r="N407" s="32" t="s">
        <v>160</v>
      </c>
      <c r="O407" s="33">
        <v>100</v>
      </c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6">
        <v>100</v>
      </c>
      <c r="AD407" s="57">
        <v>0</v>
      </c>
      <c r="AE407" s="47">
        <f t="shared" si="11"/>
        <v>0</v>
      </c>
    </row>
    <row r="408" spans="1:31" s="27" customFormat="1">
      <c r="A408" s="24"/>
      <c r="B408" s="25" t="s">
        <v>48</v>
      </c>
      <c r="C408" s="25" t="s">
        <v>465</v>
      </c>
      <c r="D408" s="25" t="s">
        <v>470</v>
      </c>
      <c r="E408" s="25" t="s">
        <v>239</v>
      </c>
      <c r="F408" s="25" t="s">
        <v>49</v>
      </c>
      <c r="G408" s="25" t="s">
        <v>466</v>
      </c>
      <c r="H408" s="26"/>
      <c r="I408" s="41" t="s">
        <v>239</v>
      </c>
      <c r="J408" s="32" t="s">
        <v>50</v>
      </c>
      <c r="K408" s="32" t="s">
        <v>464</v>
      </c>
      <c r="L408" s="32" t="s">
        <v>467</v>
      </c>
      <c r="M408" s="32" t="s">
        <v>471</v>
      </c>
      <c r="N408" s="32" t="s">
        <v>240</v>
      </c>
      <c r="O408" s="33">
        <v>25</v>
      </c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6">
        <v>25</v>
      </c>
      <c r="AD408" s="57">
        <v>25</v>
      </c>
      <c r="AE408" s="47">
        <f t="shared" si="11"/>
        <v>100</v>
      </c>
    </row>
    <row r="409" spans="1:31" s="27" customFormat="1">
      <c r="A409" s="24"/>
      <c r="B409" s="25" t="s">
        <v>48</v>
      </c>
      <c r="C409" s="25" t="s">
        <v>465</v>
      </c>
      <c r="D409" s="25" t="s">
        <v>470</v>
      </c>
      <c r="E409" s="25" t="s">
        <v>472</v>
      </c>
      <c r="F409" s="25" t="s">
        <v>49</v>
      </c>
      <c r="G409" s="25" t="s">
        <v>466</v>
      </c>
      <c r="H409" s="26"/>
      <c r="I409" s="41" t="s">
        <v>472</v>
      </c>
      <c r="J409" s="32" t="s">
        <v>50</v>
      </c>
      <c r="K409" s="32" t="s">
        <v>464</v>
      </c>
      <c r="L409" s="32" t="s">
        <v>467</v>
      </c>
      <c r="M409" s="32" t="s">
        <v>471</v>
      </c>
      <c r="N409" s="32" t="s">
        <v>473</v>
      </c>
      <c r="O409" s="33">
        <v>680</v>
      </c>
      <c r="P409" s="34"/>
      <c r="Q409" s="34"/>
      <c r="R409" s="34"/>
      <c r="S409" s="34"/>
      <c r="T409" s="34"/>
      <c r="U409" s="34"/>
      <c r="V409" s="34"/>
      <c r="W409" s="34">
        <v>533</v>
      </c>
      <c r="X409" s="34"/>
      <c r="Y409" s="34"/>
      <c r="Z409" s="34"/>
      <c r="AA409" s="34"/>
      <c r="AB409" s="34"/>
      <c r="AC409" s="36">
        <v>1213</v>
      </c>
      <c r="AD409" s="57">
        <v>1118.4100000000001</v>
      </c>
      <c r="AE409" s="47">
        <f t="shared" si="11"/>
        <v>92.201978565539989</v>
      </c>
    </row>
    <row r="410" spans="1:31" s="23" customFormat="1">
      <c r="A410" s="17"/>
      <c r="B410" s="18" t="s">
        <v>48</v>
      </c>
      <c r="C410" s="18" t="s">
        <v>474</v>
      </c>
      <c r="D410" s="18" t="s">
        <v>428</v>
      </c>
      <c r="E410" s="18" t="s">
        <v>428</v>
      </c>
      <c r="F410" s="18" t="s">
        <v>49</v>
      </c>
      <c r="G410" s="18" t="s">
        <v>475</v>
      </c>
      <c r="H410" s="19"/>
      <c r="I410" s="40" t="s">
        <v>474</v>
      </c>
      <c r="J410" s="21" t="s">
        <v>50</v>
      </c>
      <c r="K410" s="21" t="s">
        <v>476</v>
      </c>
      <c r="L410" s="21" t="s">
        <v>434</v>
      </c>
      <c r="M410" s="21" t="s">
        <v>435</v>
      </c>
      <c r="N410" s="21" t="s">
        <v>433</v>
      </c>
      <c r="O410" s="22">
        <v>171796.9</v>
      </c>
      <c r="P410" s="30"/>
      <c r="Q410" s="30"/>
      <c r="R410" s="30">
        <v>103939.8</v>
      </c>
      <c r="S410" s="30"/>
      <c r="T410" s="30"/>
      <c r="U410" s="30"/>
      <c r="V410" s="30"/>
      <c r="W410" s="30">
        <v>2315.9699999999998</v>
      </c>
      <c r="X410" s="30"/>
      <c r="Y410" s="30"/>
      <c r="Z410" s="30"/>
      <c r="AA410" s="30">
        <v>-1155.0999999999999</v>
      </c>
      <c r="AB410" s="30">
        <v>-854.5</v>
      </c>
      <c r="AC410" s="35">
        <v>276043.07</v>
      </c>
      <c r="AD410" s="56">
        <v>275748.08</v>
      </c>
      <c r="AE410" s="46">
        <f t="shared" si="11"/>
        <v>99.893136241384354</v>
      </c>
    </row>
    <row r="411" spans="1:31" s="23" customFormat="1">
      <c r="A411" s="17"/>
      <c r="B411" s="18" t="s">
        <v>48</v>
      </c>
      <c r="C411" s="18" t="s">
        <v>477</v>
      </c>
      <c r="D411" s="18" t="s">
        <v>428</v>
      </c>
      <c r="E411" s="18" t="s">
        <v>428</v>
      </c>
      <c r="F411" s="18" t="s">
        <v>49</v>
      </c>
      <c r="G411" s="18" t="s">
        <v>478</v>
      </c>
      <c r="H411" s="19"/>
      <c r="I411" s="40" t="s">
        <v>477</v>
      </c>
      <c r="J411" s="21" t="s">
        <v>50</v>
      </c>
      <c r="K411" s="21" t="s">
        <v>476</v>
      </c>
      <c r="L411" s="21" t="s">
        <v>441</v>
      </c>
      <c r="M411" s="21" t="s">
        <v>435</v>
      </c>
      <c r="N411" s="21" t="s">
        <v>433</v>
      </c>
      <c r="O411" s="22">
        <v>19101.8</v>
      </c>
      <c r="P411" s="30"/>
      <c r="Q411" s="30"/>
      <c r="R411" s="30">
        <v>99847.5</v>
      </c>
      <c r="S411" s="30"/>
      <c r="T411" s="30"/>
      <c r="U411" s="30"/>
      <c r="V411" s="30"/>
      <c r="W411" s="30">
        <v>-1230</v>
      </c>
      <c r="X411" s="30"/>
      <c r="Y411" s="30"/>
      <c r="Z411" s="30"/>
      <c r="AA411" s="30"/>
      <c r="AB411" s="30">
        <v>130.4</v>
      </c>
      <c r="AC411" s="35">
        <v>117849.7</v>
      </c>
      <c r="AD411" s="56">
        <v>117655.03999999999</v>
      </c>
      <c r="AE411" s="46">
        <f t="shared" si="11"/>
        <v>99.83482350824822</v>
      </c>
    </row>
    <row r="412" spans="1:31" s="27" customFormat="1">
      <c r="A412" s="24"/>
      <c r="B412" s="25" t="s">
        <v>48</v>
      </c>
      <c r="C412" s="25" t="s">
        <v>477</v>
      </c>
      <c r="D412" s="25" t="s">
        <v>479</v>
      </c>
      <c r="E412" s="25" t="s">
        <v>428</v>
      </c>
      <c r="F412" s="25" t="s">
        <v>49</v>
      </c>
      <c r="G412" s="25" t="s">
        <v>478</v>
      </c>
      <c r="H412" s="26"/>
      <c r="I412" s="41" t="s">
        <v>479</v>
      </c>
      <c r="J412" s="32" t="s">
        <v>50</v>
      </c>
      <c r="K412" s="32" t="s">
        <v>476</v>
      </c>
      <c r="L412" s="32" t="s">
        <v>441</v>
      </c>
      <c r="M412" s="32" t="s">
        <v>480</v>
      </c>
      <c r="N412" s="32" t="s">
        <v>433</v>
      </c>
      <c r="O412" s="33">
        <v>18691.599999999999</v>
      </c>
      <c r="P412" s="34"/>
      <c r="Q412" s="34"/>
      <c r="R412" s="34">
        <v>140.4</v>
      </c>
      <c r="S412" s="34"/>
      <c r="T412" s="34"/>
      <c r="U412" s="34"/>
      <c r="V412" s="34"/>
      <c r="W412" s="34"/>
      <c r="X412" s="34"/>
      <c r="Y412" s="34"/>
      <c r="Z412" s="34"/>
      <c r="AA412" s="34"/>
      <c r="AB412" s="34">
        <v>130.4</v>
      </c>
      <c r="AC412" s="36">
        <v>18962.400000000001</v>
      </c>
      <c r="AD412" s="57">
        <v>18779.02</v>
      </c>
      <c r="AE412" s="47">
        <f t="shared" si="11"/>
        <v>99.032928321309527</v>
      </c>
    </row>
    <row r="413" spans="1:31" s="27" customFormat="1" ht="25.5">
      <c r="A413" s="24"/>
      <c r="B413" s="25" t="s">
        <v>48</v>
      </c>
      <c r="C413" s="25" t="s">
        <v>477</v>
      </c>
      <c r="D413" s="25" t="s">
        <v>245</v>
      </c>
      <c r="E413" s="25" t="s">
        <v>428</v>
      </c>
      <c r="F413" s="25" t="s">
        <v>49</v>
      </c>
      <c r="G413" s="25" t="s">
        <v>478</v>
      </c>
      <c r="H413" s="26"/>
      <c r="I413" s="41" t="s">
        <v>245</v>
      </c>
      <c r="J413" s="32" t="s">
        <v>50</v>
      </c>
      <c r="K413" s="32" t="s">
        <v>476</v>
      </c>
      <c r="L413" s="32" t="s">
        <v>441</v>
      </c>
      <c r="M413" s="32" t="s">
        <v>246</v>
      </c>
      <c r="N413" s="32" t="s">
        <v>433</v>
      </c>
      <c r="O413" s="33">
        <v>0</v>
      </c>
      <c r="P413" s="34"/>
      <c r="Q413" s="34"/>
      <c r="R413" s="34">
        <v>140.4</v>
      </c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6">
        <v>140.4</v>
      </c>
      <c r="AD413" s="57">
        <v>140.4</v>
      </c>
      <c r="AE413" s="47">
        <f t="shared" si="11"/>
        <v>100</v>
      </c>
    </row>
    <row r="414" spans="1:31" s="27" customFormat="1" ht="38.25">
      <c r="A414" s="24"/>
      <c r="B414" s="25" t="s">
        <v>48</v>
      </c>
      <c r="C414" s="25" t="s">
        <v>477</v>
      </c>
      <c r="D414" s="25" t="s">
        <v>245</v>
      </c>
      <c r="E414" s="25" t="s">
        <v>247</v>
      </c>
      <c r="F414" s="25" t="s">
        <v>49</v>
      </c>
      <c r="G414" s="25" t="s">
        <v>478</v>
      </c>
      <c r="H414" s="26"/>
      <c r="I414" s="41" t="s">
        <v>247</v>
      </c>
      <c r="J414" s="32" t="s">
        <v>50</v>
      </c>
      <c r="K414" s="32" t="s">
        <v>476</v>
      </c>
      <c r="L414" s="32" t="s">
        <v>441</v>
      </c>
      <c r="M414" s="32" t="s">
        <v>246</v>
      </c>
      <c r="N414" s="32" t="s">
        <v>248</v>
      </c>
      <c r="O414" s="33">
        <v>0</v>
      </c>
      <c r="P414" s="34"/>
      <c r="Q414" s="34"/>
      <c r="R414" s="34">
        <v>140.4</v>
      </c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6">
        <v>140.4</v>
      </c>
      <c r="AD414" s="57">
        <v>140.4</v>
      </c>
      <c r="AE414" s="47">
        <f t="shared" si="11"/>
        <v>100</v>
      </c>
    </row>
    <row r="415" spans="1:31" s="27" customFormat="1" ht="25.5">
      <c r="A415" s="24"/>
      <c r="B415" s="25" t="s">
        <v>48</v>
      </c>
      <c r="C415" s="25" t="s">
        <v>477</v>
      </c>
      <c r="D415" s="25" t="s">
        <v>481</v>
      </c>
      <c r="E415" s="25" t="s">
        <v>428</v>
      </c>
      <c r="F415" s="25" t="s">
        <v>49</v>
      </c>
      <c r="G415" s="25" t="s">
        <v>478</v>
      </c>
      <c r="H415" s="26"/>
      <c r="I415" s="41" t="s">
        <v>481</v>
      </c>
      <c r="J415" s="32" t="s">
        <v>50</v>
      </c>
      <c r="K415" s="32" t="s">
        <v>476</v>
      </c>
      <c r="L415" s="32" t="s">
        <v>441</v>
      </c>
      <c r="M415" s="32" t="s">
        <v>482</v>
      </c>
      <c r="N415" s="32" t="s">
        <v>433</v>
      </c>
      <c r="O415" s="33">
        <v>982</v>
      </c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6">
        <v>982</v>
      </c>
      <c r="AD415" s="57">
        <v>798.62</v>
      </c>
      <c r="AE415" s="47">
        <f t="shared" si="11"/>
        <v>81.325865580448067</v>
      </c>
    </row>
    <row r="416" spans="1:31" s="27" customFormat="1" ht="38.25">
      <c r="A416" s="24"/>
      <c r="B416" s="25" t="s">
        <v>48</v>
      </c>
      <c r="C416" s="25" t="s">
        <v>477</v>
      </c>
      <c r="D416" s="25" t="s">
        <v>481</v>
      </c>
      <c r="E416" s="25" t="s">
        <v>247</v>
      </c>
      <c r="F416" s="25" t="s">
        <v>49</v>
      </c>
      <c r="G416" s="25" t="s">
        <v>478</v>
      </c>
      <c r="H416" s="26"/>
      <c r="I416" s="41" t="s">
        <v>247</v>
      </c>
      <c r="J416" s="32" t="s">
        <v>50</v>
      </c>
      <c r="K416" s="32" t="s">
        <v>476</v>
      </c>
      <c r="L416" s="32" t="s">
        <v>441</v>
      </c>
      <c r="M416" s="32" t="s">
        <v>482</v>
      </c>
      <c r="N416" s="32" t="s">
        <v>248</v>
      </c>
      <c r="O416" s="33">
        <v>982</v>
      </c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6">
        <v>982</v>
      </c>
      <c r="AD416" s="57">
        <v>798.62</v>
      </c>
      <c r="AE416" s="47">
        <f t="shared" si="11"/>
        <v>81.325865580448067</v>
      </c>
    </row>
    <row r="417" spans="1:31" s="27" customFormat="1">
      <c r="A417" s="24"/>
      <c r="B417" s="25" t="s">
        <v>48</v>
      </c>
      <c r="C417" s="25" t="s">
        <v>477</v>
      </c>
      <c r="D417" s="25" t="s">
        <v>78</v>
      </c>
      <c r="E417" s="25" t="s">
        <v>428</v>
      </c>
      <c r="F417" s="25" t="s">
        <v>49</v>
      </c>
      <c r="G417" s="25" t="s">
        <v>478</v>
      </c>
      <c r="H417" s="26"/>
      <c r="I417" s="41" t="s">
        <v>78</v>
      </c>
      <c r="J417" s="32" t="s">
        <v>50</v>
      </c>
      <c r="K417" s="32" t="s">
        <v>476</v>
      </c>
      <c r="L417" s="32" t="s">
        <v>441</v>
      </c>
      <c r="M417" s="32" t="s">
        <v>249</v>
      </c>
      <c r="N417" s="32" t="s">
        <v>433</v>
      </c>
      <c r="O417" s="33">
        <v>17709.599999999999</v>
      </c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>
        <v>130.4</v>
      </c>
      <c r="AC417" s="36">
        <v>17840</v>
      </c>
      <c r="AD417" s="57">
        <v>17840</v>
      </c>
      <c r="AE417" s="47">
        <f t="shared" si="11"/>
        <v>100</v>
      </c>
    </row>
    <row r="418" spans="1:31" s="27" customFormat="1" ht="38.25">
      <c r="A418" s="24"/>
      <c r="B418" s="25" t="s">
        <v>48</v>
      </c>
      <c r="C418" s="25" t="s">
        <v>477</v>
      </c>
      <c r="D418" s="25" t="s">
        <v>78</v>
      </c>
      <c r="E418" s="25" t="s">
        <v>247</v>
      </c>
      <c r="F418" s="25" t="s">
        <v>49</v>
      </c>
      <c r="G418" s="25" t="s">
        <v>478</v>
      </c>
      <c r="H418" s="26"/>
      <c r="I418" s="41" t="s">
        <v>247</v>
      </c>
      <c r="J418" s="32" t="s">
        <v>50</v>
      </c>
      <c r="K418" s="32" t="s">
        <v>476</v>
      </c>
      <c r="L418" s="32" t="s">
        <v>441</v>
      </c>
      <c r="M418" s="32" t="s">
        <v>249</v>
      </c>
      <c r="N418" s="32" t="s">
        <v>248</v>
      </c>
      <c r="O418" s="33">
        <v>17709.599999999999</v>
      </c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>
        <v>130.4</v>
      </c>
      <c r="AC418" s="36">
        <v>17840</v>
      </c>
      <c r="AD418" s="57">
        <v>17840</v>
      </c>
      <c r="AE418" s="47">
        <f t="shared" si="11"/>
        <v>100</v>
      </c>
    </row>
    <row r="419" spans="1:31" s="27" customFormat="1">
      <c r="A419" s="24"/>
      <c r="B419" s="25" t="s">
        <v>48</v>
      </c>
      <c r="C419" s="25" t="s">
        <v>477</v>
      </c>
      <c r="D419" s="25" t="s">
        <v>468</v>
      </c>
      <c r="E419" s="25" t="s">
        <v>428</v>
      </c>
      <c r="F419" s="25" t="s">
        <v>49</v>
      </c>
      <c r="G419" s="25" t="s">
        <v>478</v>
      </c>
      <c r="H419" s="26"/>
      <c r="I419" s="41" t="s">
        <v>468</v>
      </c>
      <c r="J419" s="32" t="s">
        <v>50</v>
      </c>
      <c r="K419" s="32" t="s">
        <v>476</v>
      </c>
      <c r="L419" s="32" t="s">
        <v>441</v>
      </c>
      <c r="M419" s="32" t="s">
        <v>469</v>
      </c>
      <c r="N419" s="32" t="s">
        <v>433</v>
      </c>
      <c r="O419" s="33">
        <v>410.2</v>
      </c>
      <c r="P419" s="34"/>
      <c r="Q419" s="34"/>
      <c r="R419" s="34">
        <v>99707.1</v>
      </c>
      <c r="S419" s="34"/>
      <c r="T419" s="34"/>
      <c r="U419" s="34"/>
      <c r="V419" s="34"/>
      <c r="W419" s="34">
        <v>-1230</v>
      </c>
      <c r="X419" s="34"/>
      <c r="Y419" s="34"/>
      <c r="Z419" s="34"/>
      <c r="AA419" s="34"/>
      <c r="AB419" s="34"/>
      <c r="AC419" s="36">
        <v>98887.3</v>
      </c>
      <c r="AD419" s="57">
        <v>98876.02</v>
      </c>
      <c r="AE419" s="47">
        <f t="shared" si="11"/>
        <v>99.988593075147165</v>
      </c>
    </row>
    <row r="420" spans="1:31" s="27" customFormat="1" ht="38.25">
      <c r="A420" s="24"/>
      <c r="B420" s="25" t="s">
        <v>48</v>
      </c>
      <c r="C420" s="25" t="s">
        <v>477</v>
      </c>
      <c r="D420" s="25" t="s">
        <v>501</v>
      </c>
      <c r="E420" s="25" t="s">
        <v>428</v>
      </c>
      <c r="F420" s="25" t="s">
        <v>49</v>
      </c>
      <c r="G420" s="25" t="s">
        <v>478</v>
      </c>
      <c r="H420" s="26"/>
      <c r="I420" s="41" t="s">
        <v>501</v>
      </c>
      <c r="J420" s="32" t="s">
        <v>50</v>
      </c>
      <c r="K420" s="32" t="s">
        <v>476</v>
      </c>
      <c r="L420" s="32" t="s">
        <v>441</v>
      </c>
      <c r="M420" s="32" t="s">
        <v>502</v>
      </c>
      <c r="N420" s="32" t="s">
        <v>433</v>
      </c>
      <c r="O420" s="33">
        <v>9.6999999999999993</v>
      </c>
      <c r="P420" s="34"/>
      <c r="Q420" s="34"/>
      <c r="R420" s="34">
        <v>99507.1</v>
      </c>
      <c r="S420" s="34"/>
      <c r="T420" s="34"/>
      <c r="U420" s="34"/>
      <c r="V420" s="34"/>
      <c r="W420" s="34">
        <v>-1230</v>
      </c>
      <c r="X420" s="34"/>
      <c r="Y420" s="34"/>
      <c r="Z420" s="34"/>
      <c r="AA420" s="34"/>
      <c r="AB420" s="34"/>
      <c r="AC420" s="36">
        <v>98286.8</v>
      </c>
      <c r="AD420" s="57">
        <v>98275.6</v>
      </c>
      <c r="AE420" s="47">
        <f t="shared" si="11"/>
        <v>99.988604777040251</v>
      </c>
    </row>
    <row r="421" spans="1:31" s="27" customFormat="1">
      <c r="A421" s="24"/>
      <c r="B421" s="25" t="s">
        <v>48</v>
      </c>
      <c r="C421" s="25" t="s">
        <v>477</v>
      </c>
      <c r="D421" s="25" t="s">
        <v>501</v>
      </c>
      <c r="E421" s="25" t="s">
        <v>159</v>
      </c>
      <c r="F421" s="25" t="s">
        <v>49</v>
      </c>
      <c r="G421" s="25" t="s">
        <v>478</v>
      </c>
      <c r="H421" s="26"/>
      <c r="I421" s="41" t="s">
        <v>159</v>
      </c>
      <c r="J421" s="32" t="s">
        <v>50</v>
      </c>
      <c r="K421" s="32" t="s">
        <v>476</v>
      </c>
      <c r="L421" s="32" t="s">
        <v>441</v>
      </c>
      <c r="M421" s="32" t="s">
        <v>502</v>
      </c>
      <c r="N421" s="32" t="s">
        <v>160</v>
      </c>
      <c r="O421" s="33">
        <v>0</v>
      </c>
      <c r="P421" s="34"/>
      <c r="Q421" s="34"/>
      <c r="R421" s="34">
        <v>99507.1</v>
      </c>
      <c r="S421" s="34"/>
      <c r="T421" s="34"/>
      <c r="U421" s="34"/>
      <c r="V421" s="34"/>
      <c r="W421" s="34">
        <v>-5330</v>
      </c>
      <c r="X421" s="34"/>
      <c r="Y421" s="34"/>
      <c r="Z421" s="34"/>
      <c r="AA421" s="34"/>
      <c r="AB421" s="34"/>
      <c r="AC421" s="36">
        <v>94177.1</v>
      </c>
      <c r="AD421" s="57">
        <v>94165.9</v>
      </c>
      <c r="AE421" s="47">
        <f t="shared" si="11"/>
        <v>99.988107512335787</v>
      </c>
    </row>
    <row r="422" spans="1:31" s="27" customFormat="1">
      <c r="A422" s="24"/>
      <c r="B422" s="25" t="s">
        <v>48</v>
      </c>
      <c r="C422" s="25" t="s">
        <v>477</v>
      </c>
      <c r="D422" s="25" t="s">
        <v>501</v>
      </c>
      <c r="E422" s="25" t="s">
        <v>239</v>
      </c>
      <c r="F422" s="25" t="s">
        <v>49</v>
      </c>
      <c r="G422" s="25" t="s">
        <v>478</v>
      </c>
      <c r="H422" s="26"/>
      <c r="I422" s="41" t="s">
        <v>239</v>
      </c>
      <c r="J422" s="32" t="s">
        <v>50</v>
      </c>
      <c r="K422" s="32" t="s">
        <v>476</v>
      </c>
      <c r="L422" s="32" t="s">
        <v>441</v>
      </c>
      <c r="M422" s="32" t="s">
        <v>502</v>
      </c>
      <c r="N422" s="32" t="s">
        <v>240</v>
      </c>
      <c r="O422" s="33">
        <v>9.6999999999999993</v>
      </c>
      <c r="P422" s="34"/>
      <c r="Q422" s="34"/>
      <c r="R422" s="34"/>
      <c r="S422" s="34"/>
      <c r="T422" s="34"/>
      <c r="U422" s="34"/>
      <c r="V422" s="34"/>
      <c r="W422" s="34">
        <v>4100</v>
      </c>
      <c r="X422" s="34"/>
      <c r="Y422" s="34"/>
      <c r="Z422" s="34"/>
      <c r="AA422" s="34"/>
      <c r="AB422" s="34"/>
      <c r="AC422" s="36">
        <v>4109.7</v>
      </c>
      <c r="AD422" s="57">
        <v>4109.7</v>
      </c>
      <c r="AE422" s="47">
        <f t="shared" si="11"/>
        <v>100</v>
      </c>
    </row>
    <row r="423" spans="1:31" s="27" customFormat="1" ht="38.25">
      <c r="A423" s="24"/>
      <c r="B423" s="25" t="s">
        <v>48</v>
      </c>
      <c r="C423" s="25" t="s">
        <v>477</v>
      </c>
      <c r="D423" s="25" t="s">
        <v>505</v>
      </c>
      <c r="E423" s="25" t="s">
        <v>428</v>
      </c>
      <c r="F423" s="25" t="s">
        <v>49</v>
      </c>
      <c r="G423" s="25" t="s">
        <v>478</v>
      </c>
      <c r="H423" s="26"/>
      <c r="I423" s="41" t="s">
        <v>505</v>
      </c>
      <c r="J423" s="32" t="s">
        <v>50</v>
      </c>
      <c r="K423" s="32" t="s">
        <v>476</v>
      </c>
      <c r="L423" s="32" t="s">
        <v>441</v>
      </c>
      <c r="M423" s="32" t="s">
        <v>506</v>
      </c>
      <c r="N423" s="32" t="s">
        <v>433</v>
      </c>
      <c r="O423" s="33">
        <v>400.5</v>
      </c>
      <c r="P423" s="34"/>
      <c r="Q423" s="34"/>
      <c r="R423" s="34">
        <v>200</v>
      </c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6">
        <v>600.5</v>
      </c>
      <c r="AD423" s="57">
        <v>600.41999999999996</v>
      </c>
      <c r="AE423" s="47">
        <f t="shared" si="11"/>
        <v>99.986677768526221</v>
      </c>
    </row>
    <row r="424" spans="1:31" s="27" customFormat="1">
      <c r="A424" s="24"/>
      <c r="B424" s="25" t="s">
        <v>48</v>
      </c>
      <c r="C424" s="25" t="s">
        <v>477</v>
      </c>
      <c r="D424" s="25" t="s">
        <v>505</v>
      </c>
      <c r="E424" s="25" t="s">
        <v>239</v>
      </c>
      <c r="F424" s="25" t="s">
        <v>49</v>
      </c>
      <c r="G424" s="25" t="s">
        <v>478</v>
      </c>
      <c r="H424" s="26"/>
      <c r="I424" s="41" t="s">
        <v>239</v>
      </c>
      <c r="J424" s="32" t="s">
        <v>50</v>
      </c>
      <c r="K424" s="32" t="s">
        <v>476</v>
      </c>
      <c r="L424" s="32" t="s">
        <v>441</v>
      </c>
      <c r="M424" s="32" t="s">
        <v>506</v>
      </c>
      <c r="N424" s="32" t="s">
        <v>240</v>
      </c>
      <c r="O424" s="33">
        <v>400.5</v>
      </c>
      <c r="P424" s="34"/>
      <c r="Q424" s="34"/>
      <c r="R424" s="34">
        <v>200</v>
      </c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6">
        <v>600.5</v>
      </c>
      <c r="AD424" s="57">
        <v>600.41999999999996</v>
      </c>
      <c r="AE424" s="47">
        <f t="shared" si="11"/>
        <v>99.986677768526221</v>
      </c>
    </row>
    <row r="425" spans="1:31" s="23" customFormat="1">
      <c r="A425" s="17"/>
      <c r="B425" s="18" t="s">
        <v>48</v>
      </c>
      <c r="C425" s="18" t="s">
        <v>507</v>
      </c>
      <c r="D425" s="18" t="s">
        <v>428</v>
      </c>
      <c r="E425" s="18" t="s">
        <v>428</v>
      </c>
      <c r="F425" s="18" t="s">
        <v>49</v>
      </c>
      <c r="G425" s="18" t="s">
        <v>508</v>
      </c>
      <c r="H425" s="19"/>
      <c r="I425" s="40" t="s">
        <v>507</v>
      </c>
      <c r="J425" s="21" t="s">
        <v>50</v>
      </c>
      <c r="K425" s="21" t="s">
        <v>476</v>
      </c>
      <c r="L425" s="21" t="s">
        <v>509</v>
      </c>
      <c r="M425" s="21" t="s">
        <v>435</v>
      </c>
      <c r="N425" s="21" t="s">
        <v>433</v>
      </c>
      <c r="O425" s="22">
        <v>152059.1</v>
      </c>
      <c r="P425" s="30"/>
      <c r="Q425" s="30"/>
      <c r="R425" s="30">
        <v>4092.3</v>
      </c>
      <c r="S425" s="30"/>
      <c r="T425" s="30"/>
      <c r="U425" s="30"/>
      <c r="V425" s="30"/>
      <c r="W425" s="30">
        <v>2169.5700000000002</v>
      </c>
      <c r="X425" s="30"/>
      <c r="Y425" s="30"/>
      <c r="Z425" s="30"/>
      <c r="AA425" s="30">
        <v>-1155.0999999999999</v>
      </c>
      <c r="AB425" s="30">
        <v>-984.9</v>
      </c>
      <c r="AC425" s="35">
        <v>156180.97</v>
      </c>
      <c r="AD425" s="56">
        <v>156085.51</v>
      </c>
      <c r="AE425" s="46">
        <f t="shared" si="11"/>
        <v>99.938878597053147</v>
      </c>
    </row>
    <row r="426" spans="1:31" s="27" customFormat="1">
      <c r="A426" s="24"/>
      <c r="B426" s="25" t="s">
        <v>48</v>
      </c>
      <c r="C426" s="25" t="s">
        <v>507</v>
      </c>
      <c r="D426" s="25" t="s">
        <v>510</v>
      </c>
      <c r="E426" s="25" t="s">
        <v>428</v>
      </c>
      <c r="F426" s="25" t="s">
        <v>49</v>
      </c>
      <c r="G426" s="25" t="s">
        <v>508</v>
      </c>
      <c r="H426" s="26"/>
      <c r="I426" s="41" t="s">
        <v>510</v>
      </c>
      <c r="J426" s="32" t="s">
        <v>50</v>
      </c>
      <c r="K426" s="32" t="s">
        <v>476</v>
      </c>
      <c r="L426" s="32" t="s">
        <v>509</v>
      </c>
      <c r="M426" s="32" t="s">
        <v>511</v>
      </c>
      <c r="N426" s="32" t="s">
        <v>433</v>
      </c>
      <c r="O426" s="33">
        <v>5357</v>
      </c>
      <c r="P426" s="34"/>
      <c r="Q426" s="34"/>
      <c r="R426" s="34">
        <v>1402.4</v>
      </c>
      <c r="S426" s="34"/>
      <c r="T426" s="34"/>
      <c r="U426" s="34"/>
      <c r="V426" s="34"/>
      <c r="W426" s="34"/>
      <c r="X426" s="34"/>
      <c r="Y426" s="34"/>
      <c r="Z426" s="34"/>
      <c r="AA426" s="34">
        <v>-216.8</v>
      </c>
      <c r="AB426" s="34">
        <v>5</v>
      </c>
      <c r="AC426" s="36">
        <v>6547.6</v>
      </c>
      <c r="AD426" s="57">
        <v>6538.9</v>
      </c>
      <c r="AE426" s="47">
        <f t="shared" si="11"/>
        <v>99.867126886187293</v>
      </c>
    </row>
    <row r="427" spans="1:31" s="27" customFormat="1" ht="25.5">
      <c r="A427" s="24"/>
      <c r="B427" s="25" t="s">
        <v>48</v>
      </c>
      <c r="C427" s="25" t="s">
        <v>507</v>
      </c>
      <c r="D427" s="25" t="s">
        <v>245</v>
      </c>
      <c r="E427" s="25" t="s">
        <v>428</v>
      </c>
      <c r="F427" s="25" t="s">
        <v>49</v>
      </c>
      <c r="G427" s="25" t="s">
        <v>508</v>
      </c>
      <c r="H427" s="26"/>
      <c r="I427" s="41" t="s">
        <v>245</v>
      </c>
      <c r="J427" s="32" t="s">
        <v>50</v>
      </c>
      <c r="K427" s="32" t="s">
        <v>476</v>
      </c>
      <c r="L427" s="32" t="s">
        <v>509</v>
      </c>
      <c r="M427" s="32" t="s">
        <v>250</v>
      </c>
      <c r="N427" s="32" t="s">
        <v>433</v>
      </c>
      <c r="O427" s="33">
        <v>0</v>
      </c>
      <c r="P427" s="34"/>
      <c r="Q427" s="34"/>
      <c r="R427" s="34">
        <v>1402.4</v>
      </c>
      <c r="S427" s="34"/>
      <c r="T427" s="34"/>
      <c r="U427" s="34"/>
      <c r="V427" s="34"/>
      <c r="W427" s="34"/>
      <c r="X427" s="34"/>
      <c r="Y427" s="34"/>
      <c r="Z427" s="34"/>
      <c r="AA427" s="34">
        <v>-216.8</v>
      </c>
      <c r="AB427" s="34">
        <v>5</v>
      </c>
      <c r="AC427" s="36">
        <v>1190.5999999999999</v>
      </c>
      <c r="AD427" s="57">
        <v>1181.9000000000001</v>
      </c>
      <c r="AE427" s="47">
        <f t="shared" si="11"/>
        <v>99.269275995296496</v>
      </c>
    </row>
    <row r="428" spans="1:31" s="27" customFormat="1" ht="38.25">
      <c r="A428" s="24"/>
      <c r="B428" s="25" t="s">
        <v>48</v>
      </c>
      <c r="C428" s="25" t="s">
        <v>507</v>
      </c>
      <c r="D428" s="25" t="s">
        <v>245</v>
      </c>
      <c r="E428" s="25" t="s">
        <v>247</v>
      </c>
      <c r="F428" s="25" t="s">
        <v>49</v>
      </c>
      <c r="G428" s="25" t="s">
        <v>508</v>
      </c>
      <c r="H428" s="26"/>
      <c r="I428" s="41" t="s">
        <v>247</v>
      </c>
      <c r="J428" s="32" t="s">
        <v>50</v>
      </c>
      <c r="K428" s="32" t="s">
        <v>476</v>
      </c>
      <c r="L428" s="32" t="s">
        <v>509</v>
      </c>
      <c r="M428" s="32" t="s">
        <v>250</v>
      </c>
      <c r="N428" s="32" t="s">
        <v>248</v>
      </c>
      <c r="O428" s="33">
        <v>0</v>
      </c>
      <c r="P428" s="34"/>
      <c r="Q428" s="34"/>
      <c r="R428" s="34">
        <v>1402.4</v>
      </c>
      <c r="S428" s="34"/>
      <c r="T428" s="34"/>
      <c r="U428" s="34"/>
      <c r="V428" s="34"/>
      <c r="W428" s="34"/>
      <c r="X428" s="34"/>
      <c r="Y428" s="34"/>
      <c r="Z428" s="34"/>
      <c r="AA428" s="34">
        <v>-216.8</v>
      </c>
      <c r="AB428" s="34">
        <v>5</v>
      </c>
      <c r="AC428" s="36">
        <v>1190.5999999999999</v>
      </c>
      <c r="AD428" s="57">
        <v>1181.9000000000001</v>
      </c>
      <c r="AE428" s="47">
        <f t="shared" si="11"/>
        <v>99.269275995296496</v>
      </c>
    </row>
    <row r="429" spans="1:31" s="27" customFormat="1">
      <c r="A429" s="24"/>
      <c r="B429" s="25" t="s">
        <v>48</v>
      </c>
      <c r="C429" s="25" t="s">
        <v>507</v>
      </c>
      <c r="D429" s="25" t="s">
        <v>74</v>
      </c>
      <c r="E429" s="25" t="s">
        <v>428</v>
      </c>
      <c r="F429" s="25" t="s">
        <v>49</v>
      </c>
      <c r="G429" s="25" t="s">
        <v>508</v>
      </c>
      <c r="H429" s="26"/>
      <c r="I429" s="41" t="s">
        <v>74</v>
      </c>
      <c r="J429" s="32" t="s">
        <v>50</v>
      </c>
      <c r="K429" s="32" t="s">
        <v>476</v>
      </c>
      <c r="L429" s="32" t="s">
        <v>509</v>
      </c>
      <c r="M429" s="32" t="s">
        <v>251</v>
      </c>
      <c r="N429" s="32" t="s">
        <v>433</v>
      </c>
      <c r="O429" s="33">
        <v>5357</v>
      </c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6">
        <v>5357</v>
      </c>
      <c r="AD429" s="57">
        <v>5357</v>
      </c>
      <c r="AE429" s="47">
        <f t="shared" si="11"/>
        <v>100</v>
      </c>
    </row>
    <row r="430" spans="1:31" s="27" customFormat="1" ht="38.25">
      <c r="A430" s="24"/>
      <c r="B430" s="25" t="s">
        <v>48</v>
      </c>
      <c r="C430" s="25" t="s">
        <v>507</v>
      </c>
      <c r="D430" s="25" t="s">
        <v>74</v>
      </c>
      <c r="E430" s="25" t="s">
        <v>247</v>
      </c>
      <c r="F430" s="25" t="s">
        <v>49</v>
      </c>
      <c r="G430" s="25" t="s">
        <v>508</v>
      </c>
      <c r="H430" s="26"/>
      <c r="I430" s="41" t="s">
        <v>247</v>
      </c>
      <c r="J430" s="32" t="s">
        <v>50</v>
      </c>
      <c r="K430" s="32" t="s">
        <v>476</v>
      </c>
      <c r="L430" s="32" t="s">
        <v>509</v>
      </c>
      <c r="M430" s="32" t="s">
        <v>251</v>
      </c>
      <c r="N430" s="32" t="s">
        <v>248</v>
      </c>
      <c r="O430" s="33">
        <v>5357</v>
      </c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6">
        <v>5357</v>
      </c>
      <c r="AD430" s="57">
        <v>5357</v>
      </c>
      <c r="AE430" s="47">
        <f t="shared" si="11"/>
        <v>100</v>
      </c>
    </row>
    <row r="431" spans="1:31" s="27" customFormat="1">
      <c r="A431" s="24"/>
      <c r="B431" s="25" t="s">
        <v>48</v>
      </c>
      <c r="C431" s="25" t="s">
        <v>507</v>
      </c>
      <c r="D431" s="25" t="s">
        <v>513</v>
      </c>
      <c r="E431" s="25" t="s">
        <v>428</v>
      </c>
      <c r="F431" s="25" t="s">
        <v>49</v>
      </c>
      <c r="G431" s="25" t="s">
        <v>508</v>
      </c>
      <c r="H431" s="26"/>
      <c r="I431" s="41" t="s">
        <v>513</v>
      </c>
      <c r="J431" s="32" t="s">
        <v>50</v>
      </c>
      <c r="K431" s="32" t="s">
        <v>476</v>
      </c>
      <c r="L431" s="32" t="s">
        <v>509</v>
      </c>
      <c r="M431" s="32" t="s">
        <v>514</v>
      </c>
      <c r="N431" s="32" t="s">
        <v>433</v>
      </c>
      <c r="O431" s="33">
        <v>85050</v>
      </c>
      <c r="P431" s="34"/>
      <c r="Q431" s="34"/>
      <c r="R431" s="34">
        <v>2554.9</v>
      </c>
      <c r="S431" s="34"/>
      <c r="T431" s="34"/>
      <c r="U431" s="34"/>
      <c r="V431" s="34"/>
      <c r="W431" s="34"/>
      <c r="X431" s="34"/>
      <c r="Y431" s="34"/>
      <c r="Z431" s="34"/>
      <c r="AA431" s="34">
        <v>-942.2</v>
      </c>
      <c r="AB431" s="34">
        <v>-5</v>
      </c>
      <c r="AC431" s="36">
        <v>86657.7</v>
      </c>
      <c r="AD431" s="57">
        <v>86583.91</v>
      </c>
      <c r="AE431" s="47">
        <f t="shared" si="11"/>
        <v>99.914848882442072</v>
      </c>
    </row>
    <row r="432" spans="1:31" s="27" customFormat="1" ht="25.5">
      <c r="A432" s="24"/>
      <c r="B432" s="25" t="s">
        <v>48</v>
      </c>
      <c r="C432" s="25" t="s">
        <v>507</v>
      </c>
      <c r="D432" s="25" t="s">
        <v>245</v>
      </c>
      <c r="E432" s="25" t="s">
        <v>428</v>
      </c>
      <c r="F432" s="25" t="s">
        <v>49</v>
      </c>
      <c r="G432" s="25" t="s">
        <v>508</v>
      </c>
      <c r="H432" s="26"/>
      <c r="I432" s="41" t="s">
        <v>245</v>
      </c>
      <c r="J432" s="32" t="s">
        <v>50</v>
      </c>
      <c r="K432" s="32" t="s">
        <v>476</v>
      </c>
      <c r="L432" s="32" t="s">
        <v>509</v>
      </c>
      <c r="M432" s="32" t="s">
        <v>252</v>
      </c>
      <c r="N432" s="32" t="s">
        <v>433</v>
      </c>
      <c r="O432" s="33">
        <v>0</v>
      </c>
      <c r="P432" s="34"/>
      <c r="Q432" s="34"/>
      <c r="R432" s="34">
        <v>2554.9</v>
      </c>
      <c r="S432" s="34"/>
      <c r="T432" s="34"/>
      <c r="U432" s="34"/>
      <c r="V432" s="34"/>
      <c r="W432" s="34"/>
      <c r="X432" s="34"/>
      <c r="Y432" s="34"/>
      <c r="Z432" s="34"/>
      <c r="AA432" s="34">
        <v>-229.5</v>
      </c>
      <c r="AB432" s="34">
        <v>-5</v>
      </c>
      <c r="AC432" s="36">
        <v>2320.4</v>
      </c>
      <c r="AD432" s="57">
        <v>2309.65</v>
      </c>
      <c r="AE432" s="47">
        <f t="shared" si="11"/>
        <v>99.536717807274613</v>
      </c>
    </row>
    <row r="433" spans="1:31" s="27" customFormat="1" ht="38.25">
      <c r="A433" s="24"/>
      <c r="B433" s="25" t="s">
        <v>48</v>
      </c>
      <c r="C433" s="25" t="s">
        <v>507</v>
      </c>
      <c r="D433" s="25" t="s">
        <v>245</v>
      </c>
      <c r="E433" s="25" t="s">
        <v>253</v>
      </c>
      <c r="F433" s="25" t="s">
        <v>49</v>
      </c>
      <c r="G433" s="25" t="s">
        <v>508</v>
      </c>
      <c r="H433" s="26"/>
      <c r="I433" s="41" t="s">
        <v>253</v>
      </c>
      <c r="J433" s="32" t="s">
        <v>50</v>
      </c>
      <c r="K433" s="32" t="s">
        <v>476</v>
      </c>
      <c r="L433" s="32" t="s">
        <v>509</v>
      </c>
      <c r="M433" s="32" t="s">
        <v>252</v>
      </c>
      <c r="N433" s="32" t="s">
        <v>254</v>
      </c>
      <c r="O433" s="33">
        <v>0</v>
      </c>
      <c r="P433" s="34"/>
      <c r="Q433" s="34"/>
      <c r="R433" s="34">
        <v>1166.3</v>
      </c>
      <c r="S433" s="34"/>
      <c r="T433" s="34"/>
      <c r="U433" s="34"/>
      <c r="V433" s="34"/>
      <c r="W433" s="34"/>
      <c r="X433" s="34"/>
      <c r="Y433" s="34"/>
      <c r="Z433" s="34"/>
      <c r="AA433" s="34">
        <v>-89.9</v>
      </c>
      <c r="AB433" s="34"/>
      <c r="AC433" s="36">
        <v>1076.4000000000001</v>
      </c>
      <c r="AD433" s="57">
        <v>1065.6500000000001</v>
      </c>
      <c r="AE433" s="47">
        <f t="shared" si="11"/>
        <v>99.001300631735418</v>
      </c>
    </row>
    <row r="434" spans="1:31" s="27" customFormat="1" ht="38.25">
      <c r="A434" s="24"/>
      <c r="B434" s="25" t="s">
        <v>48</v>
      </c>
      <c r="C434" s="25" t="s">
        <v>507</v>
      </c>
      <c r="D434" s="25" t="s">
        <v>245</v>
      </c>
      <c r="E434" s="25" t="s">
        <v>247</v>
      </c>
      <c r="F434" s="25" t="s">
        <v>49</v>
      </c>
      <c r="G434" s="25" t="s">
        <v>508</v>
      </c>
      <c r="H434" s="26"/>
      <c r="I434" s="41" t="s">
        <v>247</v>
      </c>
      <c r="J434" s="32" t="s">
        <v>50</v>
      </c>
      <c r="K434" s="32" t="s">
        <v>476</v>
      </c>
      <c r="L434" s="32" t="s">
        <v>509</v>
      </c>
      <c r="M434" s="32" t="s">
        <v>252</v>
      </c>
      <c r="N434" s="32" t="s">
        <v>248</v>
      </c>
      <c r="O434" s="33">
        <v>0</v>
      </c>
      <c r="P434" s="34"/>
      <c r="Q434" s="34"/>
      <c r="R434" s="34">
        <v>1388.6</v>
      </c>
      <c r="S434" s="34"/>
      <c r="T434" s="34"/>
      <c r="U434" s="34"/>
      <c r="V434" s="34"/>
      <c r="W434" s="34"/>
      <c r="X434" s="34"/>
      <c r="Y434" s="34"/>
      <c r="Z434" s="34"/>
      <c r="AA434" s="34">
        <v>-139.6</v>
      </c>
      <c r="AB434" s="34">
        <v>-5</v>
      </c>
      <c r="AC434" s="36">
        <v>1244</v>
      </c>
      <c r="AD434" s="57">
        <v>1244</v>
      </c>
      <c r="AE434" s="47">
        <f t="shared" si="11"/>
        <v>100</v>
      </c>
    </row>
    <row r="435" spans="1:31" s="27" customFormat="1" ht="25.5">
      <c r="A435" s="24"/>
      <c r="B435" s="25" t="s">
        <v>48</v>
      </c>
      <c r="C435" s="25" t="s">
        <v>507</v>
      </c>
      <c r="D435" s="25" t="s">
        <v>481</v>
      </c>
      <c r="E435" s="25" t="s">
        <v>428</v>
      </c>
      <c r="F435" s="25" t="s">
        <v>49</v>
      </c>
      <c r="G435" s="25" t="s">
        <v>508</v>
      </c>
      <c r="H435" s="26"/>
      <c r="I435" s="41" t="s">
        <v>481</v>
      </c>
      <c r="J435" s="32" t="s">
        <v>50</v>
      </c>
      <c r="K435" s="32" t="s">
        <v>476</v>
      </c>
      <c r="L435" s="32" t="s">
        <v>509</v>
      </c>
      <c r="M435" s="32" t="s">
        <v>515</v>
      </c>
      <c r="N435" s="32" t="s">
        <v>433</v>
      </c>
      <c r="O435" s="33">
        <v>6489.7</v>
      </c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>
        <v>-712.7</v>
      </c>
      <c r="AB435" s="34">
        <v>0</v>
      </c>
      <c r="AC435" s="36">
        <v>5777</v>
      </c>
      <c r="AD435" s="57">
        <v>5769.66</v>
      </c>
      <c r="AE435" s="47">
        <f t="shared" si="11"/>
        <v>99.872944434827758</v>
      </c>
    </row>
    <row r="436" spans="1:31" s="27" customFormat="1" ht="38.25">
      <c r="A436" s="24"/>
      <c r="B436" s="25" t="s">
        <v>48</v>
      </c>
      <c r="C436" s="25" t="s">
        <v>507</v>
      </c>
      <c r="D436" s="25" t="s">
        <v>481</v>
      </c>
      <c r="E436" s="25" t="s">
        <v>253</v>
      </c>
      <c r="F436" s="25" t="s">
        <v>49</v>
      </c>
      <c r="G436" s="25" t="s">
        <v>508</v>
      </c>
      <c r="H436" s="26"/>
      <c r="I436" s="41" t="s">
        <v>253</v>
      </c>
      <c r="J436" s="32" t="s">
        <v>50</v>
      </c>
      <c r="K436" s="32" t="s">
        <v>476</v>
      </c>
      <c r="L436" s="32" t="s">
        <v>509</v>
      </c>
      <c r="M436" s="32" t="s">
        <v>515</v>
      </c>
      <c r="N436" s="32" t="s">
        <v>254</v>
      </c>
      <c r="O436" s="33">
        <v>2049.9</v>
      </c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>
        <v>-222.9</v>
      </c>
      <c r="AB436" s="34">
        <v>-12.4</v>
      </c>
      <c r="AC436" s="36">
        <v>1814.6</v>
      </c>
      <c r="AD436" s="57">
        <v>1807.26</v>
      </c>
      <c r="AE436" s="47">
        <f t="shared" si="11"/>
        <v>99.595503141188146</v>
      </c>
    </row>
    <row r="437" spans="1:31" s="27" customFormat="1" ht="38.25">
      <c r="A437" s="24"/>
      <c r="B437" s="25" t="s">
        <v>48</v>
      </c>
      <c r="C437" s="25" t="s">
        <v>507</v>
      </c>
      <c r="D437" s="25" t="s">
        <v>481</v>
      </c>
      <c r="E437" s="25" t="s">
        <v>247</v>
      </c>
      <c r="F437" s="25" t="s">
        <v>49</v>
      </c>
      <c r="G437" s="25" t="s">
        <v>508</v>
      </c>
      <c r="H437" s="26"/>
      <c r="I437" s="41" t="s">
        <v>247</v>
      </c>
      <c r="J437" s="32" t="s">
        <v>50</v>
      </c>
      <c r="K437" s="32" t="s">
        <v>476</v>
      </c>
      <c r="L437" s="32" t="s">
        <v>509</v>
      </c>
      <c r="M437" s="32" t="s">
        <v>515</v>
      </c>
      <c r="N437" s="32" t="s">
        <v>248</v>
      </c>
      <c r="O437" s="33">
        <v>4439.8</v>
      </c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>
        <v>-489.8</v>
      </c>
      <c r="AB437" s="34">
        <v>12.4</v>
      </c>
      <c r="AC437" s="36">
        <v>3962.4</v>
      </c>
      <c r="AD437" s="57">
        <v>3962.4</v>
      </c>
      <c r="AE437" s="47">
        <f t="shared" si="11"/>
        <v>100</v>
      </c>
    </row>
    <row r="438" spans="1:31" s="27" customFormat="1">
      <c r="A438" s="24"/>
      <c r="B438" s="25" t="s">
        <v>48</v>
      </c>
      <c r="C438" s="25" t="s">
        <v>507</v>
      </c>
      <c r="D438" s="25" t="s">
        <v>74</v>
      </c>
      <c r="E438" s="25" t="s">
        <v>428</v>
      </c>
      <c r="F438" s="25" t="s">
        <v>49</v>
      </c>
      <c r="G438" s="25" t="s">
        <v>508</v>
      </c>
      <c r="H438" s="26"/>
      <c r="I438" s="41" t="s">
        <v>74</v>
      </c>
      <c r="J438" s="32" t="s">
        <v>50</v>
      </c>
      <c r="K438" s="32" t="s">
        <v>476</v>
      </c>
      <c r="L438" s="32" t="s">
        <v>509</v>
      </c>
      <c r="M438" s="32" t="s">
        <v>255</v>
      </c>
      <c r="N438" s="32" t="s">
        <v>433</v>
      </c>
      <c r="O438" s="33">
        <v>44060.6</v>
      </c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6">
        <v>44060.6</v>
      </c>
      <c r="AD438" s="57">
        <v>44004.9</v>
      </c>
      <c r="AE438" s="47">
        <f t="shared" si="11"/>
        <v>99.873583201318198</v>
      </c>
    </row>
    <row r="439" spans="1:31" s="27" customFormat="1" ht="38.25">
      <c r="A439" s="24"/>
      <c r="B439" s="25" t="s">
        <v>48</v>
      </c>
      <c r="C439" s="25" t="s">
        <v>507</v>
      </c>
      <c r="D439" s="25" t="s">
        <v>74</v>
      </c>
      <c r="E439" s="25" t="s">
        <v>247</v>
      </c>
      <c r="F439" s="25" t="s">
        <v>49</v>
      </c>
      <c r="G439" s="25" t="s">
        <v>508</v>
      </c>
      <c r="H439" s="26"/>
      <c r="I439" s="41" t="s">
        <v>247</v>
      </c>
      <c r="J439" s="32" t="s">
        <v>50</v>
      </c>
      <c r="K439" s="32" t="s">
        <v>476</v>
      </c>
      <c r="L439" s="32" t="s">
        <v>509</v>
      </c>
      <c r="M439" s="32" t="s">
        <v>255</v>
      </c>
      <c r="N439" s="32" t="s">
        <v>248</v>
      </c>
      <c r="O439" s="33">
        <v>44060.6</v>
      </c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6">
        <v>44060.6</v>
      </c>
      <c r="AD439" s="57">
        <v>44004.9</v>
      </c>
      <c r="AE439" s="47">
        <f t="shared" si="11"/>
        <v>99.873583201318198</v>
      </c>
    </row>
    <row r="440" spans="1:31" s="27" customFormat="1">
      <c r="A440" s="24"/>
      <c r="B440" s="25" t="s">
        <v>48</v>
      </c>
      <c r="C440" s="25" t="s">
        <v>507</v>
      </c>
      <c r="D440" s="25" t="s">
        <v>78</v>
      </c>
      <c r="E440" s="25" t="s">
        <v>428</v>
      </c>
      <c r="F440" s="25" t="s">
        <v>49</v>
      </c>
      <c r="G440" s="25" t="s">
        <v>508</v>
      </c>
      <c r="H440" s="26"/>
      <c r="I440" s="41" t="s">
        <v>78</v>
      </c>
      <c r="J440" s="32" t="s">
        <v>50</v>
      </c>
      <c r="K440" s="32" t="s">
        <v>476</v>
      </c>
      <c r="L440" s="32" t="s">
        <v>509</v>
      </c>
      <c r="M440" s="32" t="s">
        <v>256</v>
      </c>
      <c r="N440" s="32" t="s">
        <v>433</v>
      </c>
      <c r="O440" s="33">
        <v>34499.699999999997</v>
      </c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6">
        <v>34499.699999999997</v>
      </c>
      <c r="AD440" s="57">
        <v>34499.699999999997</v>
      </c>
      <c r="AE440" s="47">
        <f t="shared" si="11"/>
        <v>100</v>
      </c>
    </row>
    <row r="441" spans="1:31" s="27" customFormat="1" ht="38.25">
      <c r="A441" s="24"/>
      <c r="B441" s="25" t="s">
        <v>48</v>
      </c>
      <c r="C441" s="25" t="s">
        <v>507</v>
      </c>
      <c r="D441" s="25" t="s">
        <v>78</v>
      </c>
      <c r="E441" s="25" t="s">
        <v>253</v>
      </c>
      <c r="F441" s="25" t="s">
        <v>49</v>
      </c>
      <c r="G441" s="25" t="s">
        <v>508</v>
      </c>
      <c r="H441" s="26"/>
      <c r="I441" s="41" t="s">
        <v>253</v>
      </c>
      <c r="J441" s="32" t="s">
        <v>50</v>
      </c>
      <c r="K441" s="32" t="s">
        <v>476</v>
      </c>
      <c r="L441" s="32" t="s">
        <v>509</v>
      </c>
      <c r="M441" s="32" t="s">
        <v>256</v>
      </c>
      <c r="N441" s="32" t="s">
        <v>254</v>
      </c>
      <c r="O441" s="33">
        <v>34499.699999999997</v>
      </c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6">
        <v>34499.699999999997</v>
      </c>
      <c r="AD441" s="57">
        <v>34499.699999999997</v>
      </c>
      <c r="AE441" s="47">
        <f t="shared" si="11"/>
        <v>100</v>
      </c>
    </row>
    <row r="442" spans="1:31" s="27" customFormat="1">
      <c r="A442" s="24"/>
      <c r="B442" s="25" t="s">
        <v>48</v>
      </c>
      <c r="C442" s="25" t="s">
        <v>507</v>
      </c>
      <c r="D442" s="25" t="s">
        <v>520</v>
      </c>
      <c r="E442" s="25" t="s">
        <v>428</v>
      </c>
      <c r="F442" s="25" t="s">
        <v>49</v>
      </c>
      <c r="G442" s="25" t="s">
        <v>508</v>
      </c>
      <c r="H442" s="26"/>
      <c r="I442" s="41" t="s">
        <v>520</v>
      </c>
      <c r="J442" s="32" t="s">
        <v>50</v>
      </c>
      <c r="K442" s="32" t="s">
        <v>476</v>
      </c>
      <c r="L442" s="32" t="s">
        <v>509</v>
      </c>
      <c r="M442" s="32" t="s">
        <v>521</v>
      </c>
      <c r="N442" s="32" t="s">
        <v>433</v>
      </c>
      <c r="O442" s="33">
        <v>0</v>
      </c>
      <c r="P442" s="34"/>
      <c r="Q442" s="34"/>
      <c r="R442" s="34"/>
      <c r="S442" s="34"/>
      <c r="T442" s="34"/>
      <c r="U442" s="34"/>
      <c r="V442" s="34"/>
      <c r="W442" s="34">
        <v>762.1</v>
      </c>
      <c r="X442" s="34"/>
      <c r="Y442" s="34"/>
      <c r="Z442" s="34"/>
      <c r="AA442" s="34"/>
      <c r="AB442" s="34"/>
      <c r="AC442" s="36">
        <v>762.1</v>
      </c>
      <c r="AD442" s="57">
        <v>762.1</v>
      </c>
      <c r="AE442" s="47">
        <f t="shared" si="11"/>
        <v>100</v>
      </c>
    </row>
    <row r="443" spans="1:31" s="27" customFormat="1">
      <c r="A443" s="24"/>
      <c r="B443" s="25" t="s">
        <v>48</v>
      </c>
      <c r="C443" s="25" t="s">
        <v>507</v>
      </c>
      <c r="D443" s="25" t="s">
        <v>522</v>
      </c>
      <c r="E443" s="25" t="s">
        <v>428</v>
      </c>
      <c r="F443" s="25" t="s">
        <v>49</v>
      </c>
      <c r="G443" s="25" t="s">
        <v>508</v>
      </c>
      <c r="H443" s="26"/>
      <c r="I443" s="41" t="s">
        <v>522</v>
      </c>
      <c r="J443" s="32" t="s">
        <v>50</v>
      </c>
      <c r="K443" s="32" t="s">
        <v>476</v>
      </c>
      <c r="L443" s="32" t="s">
        <v>509</v>
      </c>
      <c r="M443" s="32" t="s">
        <v>523</v>
      </c>
      <c r="N443" s="32" t="s">
        <v>433</v>
      </c>
      <c r="O443" s="33">
        <v>0</v>
      </c>
      <c r="P443" s="34"/>
      <c r="Q443" s="34"/>
      <c r="R443" s="34"/>
      <c r="S443" s="34"/>
      <c r="T443" s="34"/>
      <c r="U443" s="34"/>
      <c r="V443" s="34"/>
      <c r="W443" s="34">
        <v>762.1</v>
      </c>
      <c r="X443" s="34"/>
      <c r="Y443" s="34"/>
      <c r="Z443" s="34"/>
      <c r="AA443" s="34"/>
      <c r="AB443" s="34"/>
      <c r="AC443" s="36">
        <v>762.1</v>
      </c>
      <c r="AD443" s="57">
        <v>762.1</v>
      </c>
      <c r="AE443" s="47">
        <f t="shared" si="11"/>
        <v>100</v>
      </c>
    </row>
    <row r="444" spans="1:31" s="27" customFormat="1" ht="25.5">
      <c r="A444" s="24"/>
      <c r="B444" s="25" t="s">
        <v>48</v>
      </c>
      <c r="C444" s="25" t="s">
        <v>507</v>
      </c>
      <c r="D444" s="25" t="s">
        <v>524</v>
      </c>
      <c r="E444" s="25" t="s">
        <v>428</v>
      </c>
      <c r="F444" s="25" t="s">
        <v>49</v>
      </c>
      <c r="G444" s="25" t="s">
        <v>508</v>
      </c>
      <c r="H444" s="26"/>
      <c r="I444" s="41" t="s">
        <v>524</v>
      </c>
      <c r="J444" s="32" t="s">
        <v>50</v>
      </c>
      <c r="K444" s="32" t="s">
        <v>476</v>
      </c>
      <c r="L444" s="32" t="s">
        <v>509</v>
      </c>
      <c r="M444" s="32" t="s">
        <v>525</v>
      </c>
      <c r="N444" s="32" t="s">
        <v>433</v>
      </c>
      <c r="O444" s="33">
        <v>0</v>
      </c>
      <c r="P444" s="34"/>
      <c r="Q444" s="34"/>
      <c r="R444" s="34"/>
      <c r="S444" s="34"/>
      <c r="T444" s="34"/>
      <c r="U444" s="34"/>
      <c r="V444" s="34"/>
      <c r="W444" s="34">
        <v>762.1</v>
      </c>
      <c r="X444" s="34"/>
      <c r="Y444" s="34"/>
      <c r="Z444" s="34"/>
      <c r="AA444" s="34"/>
      <c r="AB444" s="34"/>
      <c r="AC444" s="36">
        <v>762.1</v>
      </c>
      <c r="AD444" s="57">
        <v>762.1</v>
      </c>
      <c r="AE444" s="47">
        <f t="shared" si="11"/>
        <v>100</v>
      </c>
    </row>
    <row r="445" spans="1:31" s="27" customFormat="1">
      <c r="A445" s="24"/>
      <c r="B445" s="25" t="s">
        <v>48</v>
      </c>
      <c r="C445" s="25" t="s">
        <v>507</v>
      </c>
      <c r="D445" s="25" t="s">
        <v>526</v>
      </c>
      <c r="E445" s="25" t="s">
        <v>428</v>
      </c>
      <c r="F445" s="25" t="s">
        <v>49</v>
      </c>
      <c r="G445" s="25" t="s">
        <v>508</v>
      </c>
      <c r="H445" s="26"/>
      <c r="I445" s="41" t="s">
        <v>526</v>
      </c>
      <c r="J445" s="32" t="s">
        <v>50</v>
      </c>
      <c r="K445" s="32" t="s">
        <v>476</v>
      </c>
      <c r="L445" s="32" t="s">
        <v>509</v>
      </c>
      <c r="M445" s="32" t="s">
        <v>527</v>
      </c>
      <c r="N445" s="32" t="s">
        <v>433</v>
      </c>
      <c r="O445" s="33">
        <v>0</v>
      </c>
      <c r="P445" s="34"/>
      <c r="Q445" s="34"/>
      <c r="R445" s="34"/>
      <c r="S445" s="34"/>
      <c r="T445" s="34"/>
      <c r="U445" s="34"/>
      <c r="V445" s="34"/>
      <c r="W445" s="34">
        <v>108.3</v>
      </c>
      <c r="X445" s="34"/>
      <c r="Y445" s="34"/>
      <c r="Z445" s="34"/>
      <c r="AA445" s="34"/>
      <c r="AB445" s="34"/>
      <c r="AC445" s="36">
        <v>108.3</v>
      </c>
      <c r="AD445" s="57">
        <v>108.3</v>
      </c>
      <c r="AE445" s="47">
        <f t="shared" si="11"/>
        <v>100</v>
      </c>
    </row>
    <row r="446" spans="1:31" s="27" customFormat="1" ht="38.25">
      <c r="A446" s="24"/>
      <c r="B446" s="25" t="s">
        <v>48</v>
      </c>
      <c r="C446" s="25" t="s">
        <v>507</v>
      </c>
      <c r="D446" s="25" t="s">
        <v>526</v>
      </c>
      <c r="E446" s="25" t="s">
        <v>247</v>
      </c>
      <c r="F446" s="25" t="s">
        <v>49</v>
      </c>
      <c r="G446" s="25" t="s">
        <v>508</v>
      </c>
      <c r="H446" s="26"/>
      <c r="I446" s="41" t="s">
        <v>247</v>
      </c>
      <c r="J446" s="32" t="s">
        <v>50</v>
      </c>
      <c r="K446" s="32" t="s">
        <v>476</v>
      </c>
      <c r="L446" s="32" t="s">
        <v>509</v>
      </c>
      <c r="M446" s="32" t="s">
        <v>527</v>
      </c>
      <c r="N446" s="32" t="s">
        <v>248</v>
      </c>
      <c r="O446" s="33">
        <v>0</v>
      </c>
      <c r="P446" s="34"/>
      <c r="Q446" s="34"/>
      <c r="R446" s="34"/>
      <c r="S446" s="34"/>
      <c r="T446" s="34"/>
      <c r="U446" s="34"/>
      <c r="V446" s="34"/>
      <c r="W446" s="34">
        <v>108.3</v>
      </c>
      <c r="X446" s="34"/>
      <c r="Y446" s="34"/>
      <c r="Z446" s="34"/>
      <c r="AA446" s="34"/>
      <c r="AB446" s="34"/>
      <c r="AC446" s="36">
        <v>108.3</v>
      </c>
      <c r="AD446" s="57">
        <v>108.3</v>
      </c>
      <c r="AE446" s="47">
        <f t="shared" si="11"/>
        <v>100</v>
      </c>
    </row>
    <row r="447" spans="1:31" s="27" customFormat="1">
      <c r="A447" s="24"/>
      <c r="B447" s="25" t="s">
        <v>48</v>
      </c>
      <c r="C447" s="25" t="s">
        <v>507</v>
      </c>
      <c r="D447" s="25" t="s">
        <v>528</v>
      </c>
      <c r="E447" s="25" t="s">
        <v>428</v>
      </c>
      <c r="F447" s="25" t="s">
        <v>49</v>
      </c>
      <c r="G447" s="25" t="s">
        <v>508</v>
      </c>
      <c r="H447" s="26"/>
      <c r="I447" s="41" t="s">
        <v>528</v>
      </c>
      <c r="J447" s="32" t="s">
        <v>50</v>
      </c>
      <c r="K447" s="32" t="s">
        <v>476</v>
      </c>
      <c r="L447" s="32" t="s">
        <v>509</v>
      </c>
      <c r="M447" s="32" t="s">
        <v>529</v>
      </c>
      <c r="N447" s="32" t="s">
        <v>433</v>
      </c>
      <c r="O447" s="33">
        <v>0</v>
      </c>
      <c r="P447" s="34"/>
      <c r="Q447" s="34"/>
      <c r="R447" s="34"/>
      <c r="S447" s="34"/>
      <c r="T447" s="34"/>
      <c r="U447" s="34"/>
      <c r="V447" s="34"/>
      <c r="W447" s="34">
        <v>431.3</v>
      </c>
      <c r="X447" s="34"/>
      <c r="Y447" s="34"/>
      <c r="Z447" s="34"/>
      <c r="AA447" s="34"/>
      <c r="AB447" s="34"/>
      <c r="AC447" s="36">
        <v>431.3</v>
      </c>
      <c r="AD447" s="57">
        <v>431.3</v>
      </c>
      <c r="AE447" s="47">
        <f t="shared" si="11"/>
        <v>100</v>
      </c>
    </row>
    <row r="448" spans="1:31" s="27" customFormat="1" ht="38.25">
      <c r="A448" s="24"/>
      <c r="B448" s="25" t="s">
        <v>48</v>
      </c>
      <c r="C448" s="25" t="s">
        <v>507</v>
      </c>
      <c r="D448" s="25" t="s">
        <v>528</v>
      </c>
      <c r="E448" s="25" t="s">
        <v>247</v>
      </c>
      <c r="F448" s="25" t="s">
        <v>49</v>
      </c>
      <c r="G448" s="25" t="s">
        <v>508</v>
      </c>
      <c r="H448" s="26"/>
      <c r="I448" s="41" t="s">
        <v>247</v>
      </c>
      <c r="J448" s="32" t="s">
        <v>50</v>
      </c>
      <c r="K448" s="32" t="s">
        <v>476</v>
      </c>
      <c r="L448" s="32" t="s">
        <v>509</v>
      </c>
      <c r="M448" s="32" t="s">
        <v>529</v>
      </c>
      <c r="N448" s="32" t="s">
        <v>248</v>
      </c>
      <c r="O448" s="33">
        <v>0</v>
      </c>
      <c r="P448" s="34"/>
      <c r="Q448" s="34"/>
      <c r="R448" s="34"/>
      <c r="S448" s="34"/>
      <c r="T448" s="34"/>
      <c r="U448" s="34"/>
      <c r="V448" s="34"/>
      <c r="W448" s="34">
        <v>431.3</v>
      </c>
      <c r="X448" s="34"/>
      <c r="Y448" s="34"/>
      <c r="Z448" s="34"/>
      <c r="AA448" s="34"/>
      <c r="AB448" s="34"/>
      <c r="AC448" s="36">
        <v>431.3</v>
      </c>
      <c r="AD448" s="57">
        <v>431.3</v>
      </c>
      <c r="AE448" s="47">
        <f t="shared" si="11"/>
        <v>100</v>
      </c>
    </row>
    <row r="449" spans="1:31" s="27" customFormat="1" ht="25.5">
      <c r="A449" s="24"/>
      <c r="B449" s="25" t="s">
        <v>48</v>
      </c>
      <c r="C449" s="25" t="s">
        <v>507</v>
      </c>
      <c r="D449" s="25" t="s">
        <v>530</v>
      </c>
      <c r="E449" s="25" t="s">
        <v>428</v>
      </c>
      <c r="F449" s="25" t="s">
        <v>49</v>
      </c>
      <c r="G449" s="25" t="s">
        <v>508</v>
      </c>
      <c r="H449" s="26"/>
      <c r="I449" s="41" t="s">
        <v>530</v>
      </c>
      <c r="J449" s="32" t="s">
        <v>50</v>
      </c>
      <c r="K449" s="32" t="s">
        <v>476</v>
      </c>
      <c r="L449" s="32" t="s">
        <v>509</v>
      </c>
      <c r="M449" s="32" t="s">
        <v>531</v>
      </c>
      <c r="N449" s="32" t="s">
        <v>433</v>
      </c>
      <c r="O449" s="33">
        <v>0</v>
      </c>
      <c r="P449" s="34"/>
      <c r="Q449" s="34"/>
      <c r="R449" s="34"/>
      <c r="S449" s="34"/>
      <c r="T449" s="34"/>
      <c r="U449" s="34"/>
      <c r="V449" s="34"/>
      <c r="W449" s="34">
        <v>80</v>
      </c>
      <c r="X449" s="34"/>
      <c r="Y449" s="34"/>
      <c r="Z449" s="34"/>
      <c r="AA449" s="34"/>
      <c r="AB449" s="34"/>
      <c r="AC449" s="36">
        <v>80</v>
      </c>
      <c r="AD449" s="57">
        <v>80</v>
      </c>
      <c r="AE449" s="47">
        <f t="shared" si="11"/>
        <v>100</v>
      </c>
    </row>
    <row r="450" spans="1:31" s="27" customFormat="1">
      <c r="A450" s="24"/>
      <c r="B450" s="25" t="s">
        <v>48</v>
      </c>
      <c r="C450" s="25" t="s">
        <v>507</v>
      </c>
      <c r="D450" s="25" t="s">
        <v>530</v>
      </c>
      <c r="E450" s="25" t="s">
        <v>257</v>
      </c>
      <c r="F450" s="25" t="s">
        <v>49</v>
      </c>
      <c r="G450" s="25" t="s">
        <v>508</v>
      </c>
      <c r="H450" s="26"/>
      <c r="I450" s="41" t="s">
        <v>257</v>
      </c>
      <c r="J450" s="32" t="s">
        <v>50</v>
      </c>
      <c r="K450" s="32" t="s">
        <v>476</v>
      </c>
      <c r="L450" s="32" t="s">
        <v>509</v>
      </c>
      <c r="M450" s="32" t="s">
        <v>531</v>
      </c>
      <c r="N450" s="32" t="s">
        <v>258</v>
      </c>
      <c r="O450" s="33">
        <v>0</v>
      </c>
      <c r="P450" s="34"/>
      <c r="Q450" s="34"/>
      <c r="R450" s="34"/>
      <c r="S450" s="34"/>
      <c r="T450" s="34"/>
      <c r="U450" s="34"/>
      <c r="V450" s="34"/>
      <c r="W450" s="34">
        <v>80</v>
      </c>
      <c r="X450" s="34"/>
      <c r="Y450" s="34"/>
      <c r="Z450" s="34"/>
      <c r="AA450" s="34"/>
      <c r="AB450" s="34"/>
      <c r="AC450" s="36">
        <v>80</v>
      </c>
      <c r="AD450" s="57">
        <v>80</v>
      </c>
      <c r="AE450" s="47">
        <f t="shared" si="11"/>
        <v>100</v>
      </c>
    </row>
    <row r="451" spans="1:31" s="27" customFormat="1" ht="38.25">
      <c r="A451" s="24"/>
      <c r="B451" s="25" t="s">
        <v>48</v>
      </c>
      <c r="C451" s="25" t="s">
        <v>507</v>
      </c>
      <c r="D451" s="25" t="s">
        <v>532</v>
      </c>
      <c r="E451" s="25" t="s">
        <v>428</v>
      </c>
      <c r="F451" s="25" t="s">
        <v>49</v>
      </c>
      <c r="G451" s="25" t="s">
        <v>508</v>
      </c>
      <c r="H451" s="26"/>
      <c r="I451" s="41" t="s">
        <v>532</v>
      </c>
      <c r="J451" s="32" t="s">
        <v>50</v>
      </c>
      <c r="K451" s="32" t="s">
        <v>476</v>
      </c>
      <c r="L451" s="32" t="s">
        <v>509</v>
      </c>
      <c r="M451" s="32" t="s">
        <v>533</v>
      </c>
      <c r="N451" s="32" t="s">
        <v>433</v>
      </c>
      <c r="O451" s="33">
        <v>0</v>
      </c>
      <c r="P451" s="34"/>
      <c r="Q451" s="34"/>
      <c r="R451" s="34"/>
      <c r="S451" s="34"/>
      <c r="T451" s="34"/>
      <c r="U451" s="34"/>
      <c r="V451" s="34"/>
      <c r="W451" s="34">
        <v>142.5</v>
      </c>
      <c r="X451" s="34"/>
      <c r="Y451" s="34"/>
      <c r="Z451" s="34"/>
      <c r="AA451" s="34"/>
      <c r="AB451" s="34"/>
      <c r="AC451" s="36">
        <v>142.5</v>
      </c>
      <c r="AD451" s="57">
        <v>142.5</v>
      </c>
      <c r="AE451" s="47">
        <f t="shared" si="11"/>
        <v>100</v>
      </c>
    </row>
    <row r="452" spans="1:31" s="27" customFormat="1" ht="38.25">
      <c r="A452" s="24"/>
      <c r="B452" s="25" t="s">
        <v>48</v>
      </c>
      <c r="C452" s="25" t="s">
        <v>507</v>
      </c>
      <c r="D452" s="25" t="s">
        <v>532</v>
      </c>
      <c r="E452" s="25" t="s">
        <v>247</v>
      </c>
      <c r="F452" s="25" t="s">
        <v>49</v>
      </c>
      <c r="G452" s="25" t="s">
        <v>508</v>
      </c>
      <c r="H452" s="26"/>
      <c r="I452" s="41" t="s">
        <v>247</v>
      </c>
      <c r="J452" s="32" t="s">
        <v>50</v>
      </c>
      <c r="K452" s="32" t="s">
        <v>476</v>
      </c>
      <c r="L452" s="32" t="s">
        <v>509</v>
      </c>
      <c r="M452" s="32" t="s">
        <v>533</v>
      </c>
      <c r="N452" s="32" t="s">
        <v>248</v>
      </c>
      <c r="O452" s="33">
        <v>0</v>
      </c>
      <c r="P452" s="34"/>
      <c r="Q452" s="34"/>
      <c r="R452" s="34"/>
      <c r="S452" s="34"/>
      <c r="T452" s="34"/>
      <c r="U452" s="34"/>
      <c r="V452" s="34"/>
      <c r="W452" s="34">
        <v>142.5</v>
      </c>
      <c r="X452" s="34"/>
      <c r="Y452" s="34"/>
      <c r="Z452" s="34"/>
      <c r="AA452" s="34"/>
      <c r="AB452" s="34"/>
      <c r="AC452" s="36">
        <v>142.5</v>
      </c>
      <c r="AD452" s="57">
        <v>142.5</v>
      </c>
      <c r="AE452" s="47">
        <f t="shared" si="11"/>
        <v>100</v>
      </c>
    </row>
    <row r="453" spans="1:31" s="27" customFormat="1">
      <c r="A453" s="24"/>
      <c r="B453" s="25" t="s">
        <v>48</v>
      </c>
      <c r="C453" s="25" t="s">
        <v>507</v>
      </c>
      <c r="D453" s="25" t="s">
        <v>539</v>
      </c>
      <c r="E453" s="25" t="s">
        <v>428</v>
      </c>
      <c r="F453" s="25" t="s">
        <v>49</v>
      </c>
      <c r="G453" s="25" t="s">
        <v>508</v>
      </c>
      <c r="H453" s="26"/>
      <c r="I453" s="41" t="s">
        <v>539</v>
      </c>
      <c r="J453" s="32" t="s">
        <v>50</v>
      </c>
      <c r="K453" s="32" t="s">
        <v>476</v>
      </c>
      <c r="L453" s="32" t="s">
        <v>509</v>
      </c>
      <c r="M453" s="32" t="s">
        <v>540</v>
      </c>
      <c r="N453" s="32" t="s">
        <v>433</v>
      </c>
      <c r="O453" s="33">
        <v>1004.8</v>
      </c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6">
        <v>1004.8</v>
      </c>
      <c r="AD453" s="57">
        <v>1004.8</v>
      </c>
      <c r="AE453" s="47">
        <f t="shared" si="11"/>
        <v>100</v>
      </c>
    </row>
    <row r="454" spans="1:31" s="27" customFormat="1">
      <c r="A454" s="24"/>
      <c r="B454" s="25" t="s">
        <v>48</v>
      </c>
      <c r="C454" s="25" t="s">
        <v>507</v>
      </c>
      <c r="D454" s="25" t="s">
        <v>541</v>
      </c>
      <c r="E454" s="25" t="s">
        <v>428</v>
      </c>
      <c r="F454" s="25" t="s">
        <v>49</v>
      </c>
      <c r="G454" s="25" t="s">
        <v>508</v>
      </c>
      <c r="H454" s="26"/>
      <c r="I454" s="41" t="s">
        <v>541</v>
      </c>
      <c r="J454" s="32" t="s">
        <v>50</v>
      </c>
      <c r="K454" s="32" t="s">
        <v>476</v>
      </c>
      <c r="L454" s="32" t="s">
        <v>509</v>
      </c>
      <c r="M454" s="32" t="s">
        <v>542</v>
      </c>
      <c r="N454" s="32" t="s">
        <v>433</v>
      </c>
      <c r="O454" s="33">
        <v>1004.8</v>
      </c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6">
        <v>1004.8</v>
      </c>
      <c r="AD454" s="57">
        <v>1004.8</v>
      </c>
      <c r="AE454" s="47">
        <f t="shared" si="11"/>
        <v>100</v>
      </c>
    </row>
    <row r="455" spans="1:31" s="27" customFormat="1" ht="38.25">
      <c r="A455" s="24"/>
      <c r="B455" s="25" t="s">
        <v>48</v>
      </c>
      <c r="C455" s="25" t="s">
        <v>507</v>
      </c>
      <c r="D455" s="25" t="s">
        <v>541</v>
      </c>
      <c r="E455" s="25" t="s">
        <v>247</v>
      </c>
      <c r="F455" s="25" t="s">
        <v>49</v>
      </c>
      <c r="G455" s="25" t="s">
        <v>508</v>
      </c>
      <c r="H455" s="26"/>
      <c r="I455" s="41" t="s">
        <v>247</v>
      </c>
      <c r="J455" s="32" t="s">
        <v>50</v>
      </c>
      <c r="K455" s="32" t="s">
        <v>476</v>
      </c>
      <c r="L455" s="32" t="s">
        <v>509</v>
      </c>
      <c r="M455" s="32" t="s">
        <v>542</v>
      </c>
      <c r="N455" s="32" t="s">
        <v>248</v>
      </c>
      <c r="O455" s="33">
        <v>1004.8</v>
      </c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6">
        <v>1004.8</v>
      </c>
      <c r="AD455" s="57">
        <v>1004.8</v>
      </c>
      <c r="AE455" s="47">
        <f t="shared" si="11"/>
        <v>100</v>
      </c>
    </row>
    <row r="456" spans="1:31" s="27" customFormat="1">
      <c r="A456" s="24"/>
      <c r="B456" s="25" t="s">
        <v>48</v>
      </c>
      <c r="C456" s="25" t="s">
        <v>507</v>
      </c>
      <c r="D456" s="25" t="s">
        <v>487</v>
      </c>
      <c r="E456" s="25" t="s">
        <v>428</v>
      </c>
      <c r="F456" s="25" t="s">
        <v>49</v>
      </c>
      <c r="G456" s="25" t="s">
        <v>508</v>
      </c>
      <c r="H456" s="26"/>
      <c r="I456" s="41" t="s">
        <v>487</v>
      </c>
      <c r="J456" s="32" t="s">
        <v>50</v>
      </c>
      <c r="K456" s="32" t="s">
        <v>476</v>
      </c>
      <c r="L456" s="32" t="s">
        <v>509</v>
      </c>
      <c r="M456" s="32" t="s">
        <v>488</v>
      </c>
      <c r="N456" s="32" t="s">
        <v>433</v>
      </c>
      <c r="O456" s="33">
        <v>56721.1</v>
      </c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>
        <v>3.9</v>
      </c>
      <c r="AB456" s="34">
        <v>-984.9</v>
      </c>
      <c r="AC456" s="36">
        <v>55740.1</v>
      </c>
      <c r="AD456" s="57">
        <v>55735.87</v>
      </c>
      <c r="AE456" s="47">
        <f t="shared" si="11"/>
        <v>99.992411208447791</v>
      </c>
    </row>
    <row r="457" spans="1:31" s="27" customFormat="1" ht="25.5">
      <c r="A457" s="24"/>
      <c r="B457" s="25" t="s">
        <v>48</v>
      </c>
      <c r="C457" s="25" t="s">
        <v>507</v>
      </c>
      <c r="D457" s="25" t="s">
        <v>543</v>
      </c>
      <c r="E457" s="25" t="s">
        <v>428</v>
      </c>
      <c r="F457" s="25" t="s">
        <v>49</v>
      </c>
      <c r="G457" s="25" t="s">
        <v>508</v>
      </c>
      <c r="H457" s="26"/>
      <c r="I457" s="41" t="s">
        <v>543</v>
      </c>
      <c r="J457" s="32" t="s">
        <v>50</v>
      </c>
      <c r="K457" s="32" t="s">
        <v>476</v>
      </c>
      <c r="L457" s="32" t="s">
        <v>509</v>
      </c>
      <c r="M457" s="32" t="s">
        <v>544</v>
      </c>
      <c r="N457" s="32" t="s">
        <v>433</v>
      </c>
      <c r="O457" s="33">
        <v>56721.1</v>
      </c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>
        <v>3.9</v>
      </c>
      <c r="AB457" s="34">
        <v>-984.9</v>
      </c>
      <c r="AC457" s="36">
        <v>55740.1</v>
      </c>
      <c r="AD457" s="57">
        <v>55735.87</v>
      </c>
      <c r="AE457" s="47">
        <f t="shared" si="11"/>
        <v>99.992411208447791</v>
      </c>
    </row>
    <row r="458" spans="1:31" s="27" customFormat="1">
      <c r="A458" s="24"/>
      <c r="B458" s="25" t="s">
        <v>48</v>
      </c>
      <c r="C458" s="25" t="s">
        <v>507</v>
      </c>
      <c r="D458" s="25" t="s">
        <v>545</v>
      </c>
      <c r="E458" s="25" t="s">
        <v>428</v>
      </c>
      <c r="F458" s="25" t="s">
        <v>49</v>
      </c>
      <c r="G458" s="25" t="s">
        <v>508</v>
      </c>
      <c r="H458" s="26"/>
      <c r="I458" s="41" t="s">
        <v>545</v>
      </c>
      <c r="J458" s="32" t="s">
        <v>50</v>
      </c>
      <c r="K458" s="32" t="s">
        <v>476</v>
      </c>
      <c r="L458" s="32" t="s">
        <v>509</v>
      </c>
      <c r="M458" s="32" t="s">
        <v>546</v>
      </c>
      <c r="N458" s="32" t="s">
        <v>433</v>
      </c>
      <c r="O458" s="33">
        <v>56481.1</v>
      </c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>
        <v>-1003.1</v>
      </c>
      <c r="AC458" s="36">
        <v>55478</v>
      </c>
      <c r="AD458" s="57">
        <v>55477.7</v>
      </c>
      <c r="AE458" s="47">
        <f t="shared" si="11"/>
        <v>99.999459245106152</v>
      </c>
    </row>
    <row r="459" spans="1:31" s="27" customFormat="1" ht="38.25">
      <c r="A459" s="24"/>
      <c r="B459" s="25" t="s">
        <v>48</v>
      </c>
      <c r="C459" s="25" t="s">
        <v>507</v>
      </c>
      <c r="D459" s="25" t="s">
        <v>545</v>
      </c>
      <c r="E459" s="25" t="s">
        <v>247</v>
      </c>
      <c r="F459" s="25" t="s">
        <v>49</v>
      </c>
      <c r="G459" s="25" t="s">
        <v>508</v>
      </c>
      <c r="H459" s="26"/>
      <c r="I459" s="41" t="s">
        <v>247</v>
      </c>
      <c r="J459" s="32" t="s">
        <v>50</v>
      </c>
      <c r="K459" s="32" t="s">
        <v>476</v>
      </c>
      <c r="L459" s="32" t="s">
        <v>509</v>
      </c>
      <c r="M459" s="32" t="s">
        <v>546</v>
      </c>
      <c r="N459" s="32" t="s">
        <v>248</v>
      </c>
      <c r="O459" s="33">
        <v>56481.1</v>
      </c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>
        <v>-1003.1</v>
      </c>
      <c r="AC459" s="36">
        <v>55478</v>
      </c>
      <c r="AD459" s="57">
        <v>55477.7</v>
      </c>
      <c r="AE459" s="47">
        <f t="shared" si="11"/>
        <v>99.999459245106152</v>
      </c>
    </row>
    <row r="460" spans="1:31" s="27" customFormat="1" ht="38.25">
      <c r="A460" s="24"/>
      <c r="B460" s="25" t="s">
        <v>48</v>
      </c>
      <c r="C460" s="25" t="s">
        <v>507</v>
      </c>
      <c r="D460" s="25" t="s">
        <v>549</v>
      </c>
      <c r="E460" s="25" t="s">
        <v>428</v>
      </c>
      <c r="F460" s="25" t="s">
        <v>49</v>
      </c>
      <c r="G460" s="25" t="s">
        <v>508</v>
      </c>
      <c r="H460" s="26"/>
      <c r="I460" s="41" t="s">
        <v>549</v>
      </c>
      <c r="J460" s="32" t="s">
        <v>50</v>
      </c>
      <c r="K460" s="32" t="s">
        <v>476</v>
      </c>
      <c r="L460" s="32" t="s">
        <v>509</v>
      </c>
      <c r="M460" s="32" t="s">
        <v>550</v>
      </c>
      <c r="N460" s="32" t="s">
        <v>433</v>
      </c>
      <c r="O460" s="33">
        <v>240</v>
      </c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>
        <v>3.9</v>
      </c>
      <c r="AB460" s="34"/>
      <c r="AC460" s="36">
        <v>243.9</v>
      </c>
      <c r="AD460" s="57">
        <v>243.9</v>
      </c>
      <c r="AE460" s="47">
        <f t="shared" si="11"/>
        <v>100</v>
      </c>
    </row>
    <row r="461" spans="1:31" s="27" customFormat="1" ht="38.25">
      <c r="A461" s="24"/>
      <c r="B461" s="25" t="s">
        <v>48</v>
      </c>
      <c r="C461" s="25" t="s">
        <v>507</v>
      </c>
      <c r="D461" s="25" t="s">
        <v>549</v>
      </c>
      <c r="E461" s="25" t="s">
        <v>247</v>
      </c>
      <c r="F461" s="25" t="s">
        <v>49</v>
      </c>
      <c r="G461" s="25" t="s">
        <v>508</v>
      </c>
      <c r="H461" s="26"/>
      <c r="I461" s="41" t="s">
        <v>247</v>
      </c>
      <c r="J461" s="32" t="s">
        <v>50</v>
      </c>
      <c r="K461" s="32" t="s">
        <v>476</v>
      </c>
      <c r="L461" s="32" t="s">
        <v>509</v>
      </c>
      <c r="M461" s="32" t="s">
        <v>550</v>
      </c>
      <c r="N461" s="32" t="s">
        <v>248</v>
      </c>
      <c r="O461" s="33">
        <v>240</v>
      </c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>
        <v>3.9</v>
      </c>
      <c r="AB461" s="34"/>
      <c r="AC461" s="36">
        <v>243.9</v>
      </c>
      <c r="AD461" s="57">
        <v>243.9</v>
      </c>
      <c r="AE461" s="47">
        <f t="shared" ref="AE461:AE473" si="12">AD461/AC461*100</f>
        <v>100</v>
      </c>
    </row>
    <row r="462" spans="1:31" s="27" customFormat="1" ht="25.5">
      <c r="A462" s="24"/>
      <c r="B462" s="25" t="s">
        <v>48</v>
      </c>
      <c r="C462" s="25" t="s">
        <v>507</v>
      </c>
      <c r="D462" s="25" t="s">
        <v>551</v>
      </c>
      <c r="E462" s="25" t="s">
        <v>428</v>
      </c>
      <c r="F462" s="25" t="s">
        <v>49</v>
      </c>
      <c r="G462" s="25" t="s">
        <v>508</v>
      </c>
      <c r="H462" s="26"/>
      <c r="I462" s="41" t="s">
        <v>551</v>
      </c>
      <c r="J462" s="32" t="s">
        <v>50</v>
      </c>
      <c r="K462" s="32" t="s">
        <v>476</v>
      </c>
      <c r="L462" s="32" t="s">
        <v>509</v>
      </c>
      <c r="M462" s="32" t="s">
        <v>552</v>
      </c>
      <c r="N462" s="32" t="s">
        <v>433</v>
      </c>
      <c r="O462" s="33">
        <v>0</v>
      </c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>
        <v>18.2</v>
      </c>
      <c r="AC462" s="36">
        <v>18.2</v>
      </c>
      <c r="AD462" s="57">
        <v>14.27</v>
      </c>
      <c r="AE462" s="47">
        <f t="shared" si="12"/>
        <v>78.406593406593402</v>
      </c>
    </row>
    <row r="463" spans="1:31" s="27" customFormat="1" ht="38.25">
      <c r="A463" s="24"/>
      <c r="B463" s="25" t="s">
        <v>48</v>
      </c>
      <c r="C463" s="25" t="s">
        <v>507</v>
      </c>
      <c r="D463" s="25" t="s">
        <v>551</v>
      </c>
      <c r="E463" s="25" t="s">
        <v>247</v>
      </c>
      <c r="F463" s="25" t="s">
        <v>49</v>
      </c>
      <c r="G463" s="25" t="s">
        <v>508</v>
      </c>
      <c r="H463" s="26"/>
      <c r="I463" s="41" t="s">
        <v>247</v>
      </c>
      <c r="J463" s="32" t="s">
        <v>50</v>
      </c>
      <c r="K463" s="32" t="s">
        <v>476</v>
      </c>
      <c r="L463" s="32" t="s">
        <v>509</v>
      </c>
      <c r="M463" s="32" t="s">
        <v>552</v>
      </c>
      <c r="N463" s="32" t="s">
        <v>248</v>
      </c>
      <c r="O463" s="33">
        <v>0</v>
      </c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>
        <v>18.2</v>
      </c>
      <c r="AC463" s="36">
        <v>18.2</v>
      </c>
      <c r="AD463" s="57">
        <v>14.27</v>
      </c>
      <c r="AE463" s="47">
        <f t="shared" si="12"/>
        <v>78.406593406593402</v>
      </c>
    </row>
    <row r="464" spans="1:31" s="27" customFormat="1">
      <c r="A464" s="24"/>
      <c r="B464" s="25" t="s">
        <v>48</v>
      </c>
      <c r="C464" s="25" t="s">
        <v>507</v>
      </c>
      <c r="D464" s="25" t="s">
        <v>468</v>
      </c>
      <c r="E464" s="25" t="s">
        <v>428</v>
      </c>
      <c r="F464" s="25" t="s">
        <v>49</v>
      </c>
      <c r="G464" s="25" t="s">
        <v>508</v>
      </c>
      <c r="H464" s="26"/>
      <c r="I464" s="41" t="s">
        <v>468</v>
      </c>
      <c r="J464" s="32" t="s">
        <v>50</v>
      </c>
      <c r="K464" s="32" t="s">
        <v>476</v>
      </c>
      <c r="L464" s="32" t="s">
        <v>509</v>
      </c>
      <c r="M464" s="32" t="s">
        <v>469</v>
      </c>
      <c r="N464" s="32" t="s">
        <v>433</v>
      </c>
      <c r="O464" s="33">
        <v>3926.2</v>
      </c>
      <c r="P464" s="34"/>
      <c r="Q464" s="34"/>
      <c r="R464" s="34">
        <v>135</v>
      </c>
      <c r="S464" s="34"/>
      <c r="T464" s="34"/>
      <c r="U464" s="34"/>
      <c r="V464" s="34"/>
      <c r="W464" s="34">
        <v>1407.47</v>
      </c>
      <c r="X464" s="34"/>
      <c r="Y464" s="34"/>
      <c r="Z464" s="34"/>
      <c r="AA464" s="34"/>
      <c r="AB464" s="34"/>
      <c r="AC464" s="36">
        <v>5468.67</v>
      </c>
      <c r="AD464" s="57">
        <v>5459.93</v>
      </c>
      <c r="AE464" s="47">
        <f t="shared" si="12"/>
        <v>99.840180519212169</v>
      </c>
    </row>
    <row r="465" spans="1:31" s="27" customFormat="1" ht="38.25">
      <c r="A465" s="24"/>
      <c r="B465" s="25" t="s">
        <v>48</v>
      </c>
      <c r="C465" s="25" t="s">
        <v>507</v>
      </c>
      <c r="D465" s="25" t="s">
        <v>259</v>
      </c>
      <c r="E465" s="25" t="s">
        <v>428</v>
      </c>
      <c r="F465" s="25" t="s">
        <v>49</v>
      </c>
      <c r="G465" s="25" t="s">
        <v>508</v>
      </c>
      <c r="H465" s="26"/>
      <c r="I465" s="41" t="s">
        <v>259</v>
      </c>
      <c r="J465" s="32" t="s">
        <v>50</v>
      </c>
      <c r="K465" s="32" t="s">
        <v>476</v>
      </c>
      <c r="L465" s="32" t="s">
        <v>509</v>
      </c>
      <c r="M465" s="32" t="s">
        <v>260</v>
      </c>
      <c r="N465" s="32" t="s">
        <v>433</v>
      </c>
      <c r="O465" s="33">
        <v>1650</v>
      </c>
      <c r="P465" s="34"/>
      <c r="Q465" s="34"/>
      <c r="R465" s="34">
        <v>-165</v>
      </c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6">
        <v>1485</v>
      </c>
      <c r="AD465" s="57">
        <v>1476.43</v>
      </c>
      <c r="AE465" s="47">
        <f t="shared" si="12"/>
        <v>99.422895622895624</v>
      </c>
    </row>
    <row r="466" spans="1:31" s="27" customFormat="1">
      <c r="A466" s="24"/>
      <c r="B466" s="25" t="s">
        <v>48</v>
      </c>
      <c r="C466" s="25" t="s">
        <v>507</v>
      </c>
      <c r="D466" s="25" t="s">
        <v>259</v>
      </c>
      <c r="E466" s="25" t="s">
        <v>159</v>
      </c>
      <c r="F466" s="25" t="s">
        <v>49</v>
      </c>
      <c r="G466" s="25" t="s">
        <v>508</v>
      </c>
      <c r="H466" s="26"/>
      <c r="I466" s="41" t="s">
        <v>159</v>
      </c>
      <c r="J466" s="32" t="s">
        <v>50</v>
      </c>
      <c r="K466" s="32" t="s">
        <v>476</v>
      </c>
      <c r="L466" s="32" t="s">
        <v>509</v>
      </c>
      <c r="M466" s="32" t="s">
        <v>260</v>
      </c>
      <c r="N466" s="32" t="s">
        <v>160</v>
      </c>
      <c r="O466" s="33">
        <v>1000</v>
      </c>
      <c r="P466" s="34"/>
      <c r="Q466" s="34"/>
      <c r="R466" s="34">
        <v>285</v>
      </c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6">
        <v>1285</v>
      </c>
      <c r="AD466" s="57">
        <v>1276.43</v>
      </c>
      <c r="AE466" s="47">
        <f t="shared" si="12"/>
        <v>99.333073929961088</v>
      </c>
    </row>
    <row r="467" spans="1:31" s="27" customFormat="1">
      <c r="A467" s="24"/>
      <c r="B467" s="25" t="s">
        <v>48</v>
      </c>
      <c r="C467" s="25" t="s">
        <v>507</v>
      </c>
      <c r="D467" s="25" t="s">
        <v>259</v>
      </c>
      <c r="E467" s="25" t="s">
        <v>239</v>
      </c>
      <c r="F467" s="25" t="s">
        <v>49</v>
      </c>
      <c r="G467" s="25" t="s">
        <v>508</v>
      </c>
      <c r="H467" s="26"/>
      <c r="I467" s="41" t="s">
        <v>239</v>
      </c>
      <c r="J467" s="32" t="s">
        <v>50</v>
      </c>
      <c r="K467" s="32" t="s">
        <v>476</v>
      </c>
      <c r="L467" s="32" t="s">
        <v>509</v>
      </c>
      <c r="M467" s="32" t="s">
        <v>260</v>
      </c>
      <c r="N467" s="32" t="s">
        <v>240</v>
      </c>
      <c r="O467" s="33">
        <v>650</v>
      </c>
      <c r="P467" s="34"/>
      <c r="Q467" s="34"/>
      <c r="R467" s="34">
        <v>-450</v>
      </c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6">
        <v>200</v>
      </c>
      <c r="AD467" s="57">
        <v>200</v>
      </c>
      <c r="AE467" s="47">
        <f t="shared" si="12"/>
        <v>100</v>
      </c>
    </row>
    <row r="468" spans="1:31" s="27" customFormat="1" ht="38.25">
      <c r="A468" s="24"/>
      <c r="B468" s="25" t="s">
        <v>48</v>
      </c>
      <c r="C468" s="25" t="s">
        <v>507</v>
      </c>
      <c r="D468" s="25" t="s">
        <v>570</v>
      </c>
      <c r="E468" s="25" t="s">
        <v>428</v>
      </c>
      <c r="F468" s="25" t="s">
        <v>49</v>
      </c>
      <c r="G468" s="25" t="s">
        <v>508</v>
      </c>
      <c r="H468" s="26"/>
      <c r="I468" s="41" t="s">
        <v>570</v>
      </c>
      <c r="J468" s="32" t="s">
        <v>50</v>
      </c>
      <c r="K468" s="32" t="s">
        <v>476</v>
      </c>
      <c r="L468" s="32" t="s">
        <v>509</v>
      </c>
      <c r="M468" s="32" t="s">
        <v>571</v>
      </c>
      <c r="N468" s="32" t="s">
        <v>433</v>
      </c>
      <c r="O468" s="33">
        <v>0</v>
      </c>
      <c r="P468" s="34"/>
      <c r="Q468" s="34"/>
      <c r="R468" s="34"/>
      <c r="S468" s="34"/>
      <c r="T468" s="34"/>
      <c r="U468" s="34"/>
      <c r="V468" s="34"/>
      <c r="W468" s="34">
        <v>88.37</v>
      </c>
      <c r="X468" s="34"/>
      <c r="Y468" s="34"/>
      <c r="Z468" s="34"/>
      <c r="AA468" s="34"/>
      <c r="AB468" s="34"/>
      <c r="AC468" s="36">
        <v>88.37</v>
      </c>
      <c r="AD468" s="57">
        <v>88.2</v>
      </c>
      <c r="AE468" s="47">
        <f t="shared" si="12"/>
        <v>99.807627022745265</v>
      </c>
    </row>
    <row r="469" spans="1:31" s="27" customFormat="1">
      <c r="A469" s="24"/>
      <c r="B469" s="25" t="s">
        <v>48</v>
      </c>
      <c r="C469" s="25" t="s">
        <v>507</v>
      </c>
      <c r="D469" s="25" t="s">
        <v>570</v>
      </c>
      <c r="E469" s="25" t="s">
        <v>239</v>
      </c>
      <c r="F469" s="25" t="s">
        <v>49</v>
      </c>
      <c r="G469" s="25" t="s">
        <v>508</v>
      </c>
      <c r="H469" s="26"/>
      <c r="I469" s="41" t="s">
        <v>239</v>
      </c>
      <c r="J469" s="32" t="s">
        <v>50</v>
      </c>
      <c r="K469" s="32" t="s">
        <v>476</v>
      </c>
      <c r="L469" s="32" t="s">
        <v>509</v>
      </c>
      <c r="M469" s="32" t="s">
        <v>571</v>
      </c>
      <c r="N469" s="32" t="s">
        <v>240</v>
      </c>
      <c r="O469" s="33">
        <v>0</v>
      </c>
      <c r="P469" s="34"/>
      <c r="Q469" s="34"/>
      <c r="R469" s="34"/>
      <c r="S469" s="34"/>
      <c r="T469" s="34"/>
      <c r="U469" s="34"/>
      <c r="V469" s="34"/>
      <c r="W469" s="34">
        <v>88.37</v>
      </c>
      <c r="X469" s="34"/>
      <c r="Y469" s="34"/>
      <c r="Z469" s="34"/>
      <c r="AA469" s="34"/>
      <c r="AB469" s="34"/>
      <c r="AC469" s="36">
        <v>88.37</v>
      </c>
      <c r="AD469" s="57">
        <v>88.2</v>
      </c>
      <c r="AE469" s="47">
        <f t="shared" si="12"/>
        <v>99.807627022745265</v>
      </c>
    </row>
    <row r="470" spans="1:31" s="27" customFormat="1" ht="38.25">
      <c r="A470" s="24"/>
      <c r="B470" s="25" t="s">
        <v>48</v>
      </c>
      <c r="C470" s="25" t="s">
        <v>507</v>
      </c>
      <c r="D470" s="25" t="s">
        <v>505</v>
      </c>
      <c r="E470" s="25" t="s">
        <v>428</v>
      </c>
      <c r="F470" s="25" t="s">
        <v>49</v>
      </c>
      <c r="G470" s="25" t="s">
        <v>508</v>
      </c>
      <c r="H470" s="26"/>
      <c r="I470" s="41" t="s">
        <v>505</v>
      </c>
      <c r="J470" s="32" t="s">
        <v>50</v>
      </c>
      <c r="K470" s="32" t="s">
        <v>476</v>
      </c>
      <c r="L470" s="32" t="s">
        <v>509</v>
      </c>
      <c r="M470" s="32" t="s">
        <v>506</v>
      </c>
      <c r="N470" s="32" t="s">
        <v>433</v>
      </c>
      <c r="O470" s="33">
        <v>2276.1999999999998</v>
      </c>
      <c r="P470" s="34"/>
      <c r="Q470" s="34"/>
      <c r="R470" s="34">
        <v>300</v>
      </c>
      <c r="S470" s="34"/>
      <c r="T470" s="34"/>
      <c r="U470" s="34"/>
      <c r="V470" s="34"/>
      <c r="W470" s="34">
        <v>1319.1</v>
      </c>
      <c r="X470" s="34"/>
      <c r="Y470" s="34"/>
      <c r="Z470" s="34"/>
      <c r="AA470" s="34"/>
      <c r="AB470" s="34"/>
      <c r="AC470" s="36">
        <v>3895.3</v>
      </c>
      <c r="AD470" s="57">
        <v>3895.3</v>
      </c>
      <c r="AE470" s="47">
        <f t="shared" si="12"/>
        <v>100</v>
      </c>
    </row>
    <row r="471" spans="1:31" s="27" customFormat="1">
      <c r="A471" s="24"/>
      <c r="B471" s="25" t="s">
        <v>48</v>
      </c>
      <c r="C471" s="25" t="s">
        <v>507</v>
      </c>
      <c r="D471" s="25" t="s">
        <v>505</v>
      </c>
      <c r="E471" s="25" t="s">
        <v>239</v>
      </c>
      <c r="F471" s="25" t="s">
        <v>49</v>
      </c>
      <c r="G471" s="25" t="s">
        <v>508</v>
      </c>
      <c r="H471" s="26"/>
      <c r="I471" s="41" t="s">
        <v>239</v>
      </c>
      <c r="J471" s="32" t="s">
        <v>50</v>
      </c>
      <c r="K471" s="32" t="s">
        <v>476</v>
      </c>
      <c r="L471" s="32" t="s">
        <v>509</v>
      </c>
      <c r="M471" s="32" t="s">
        <v>506</v>
      </c>
      <c r="N471" s="32" t="s">
        <v>240</v>
      </c>
      <c r="O471" s="33">
        <v>400</v>
      </c>
      <c r="P471" s="34"/>
      <c r="Q471" s="34"/>
      <c r="R471" s="34"/>
      <c r="S471" s="34"/>
      <c r="T471" s="34"/>
      <c r="U471" s="34"/>
      <c r="V471" s="34"/>
      <c r="W471" s="34">
        <v>1319.1</v>
      </c>
      <c r="X471" s="34"/>
      <c r="Y471" s="34"/>
      <c r="Z471" s="34"/>
      <c r="AA471" s="34"/>
      <c r="AB471" s="34"/>
      <c r="AC471" s="36">
        <v>1719.1</v>
      </c>
      <c r="AD471" s="57">
        <v>1719.1</v>
      </c>
      <c r="AE471" s="47">
        <f t="shared" si="12"/>
        <v>100</v>
      </c>
    </row>
    <row r="472" spans="1:31" s="27" customFormat="1">
      <c r="A472" s="24"/>
      <c r="B472" s="25" t="s">
        <v>48</v>
      </c>
      <c r="C472" s="25" t="s">
        <v>507</v>
      </c>
      <c r="D472" s="25" t="s">
        <v>505</v>
      </c>
      <c r="E472" s="25" t="s">
        <v>257</v>
      </c>
      <c r="F472" s="25" t="s">
        <v>49</v>
      </c>
      <c r="G472" s="25" t="s">
        <v>508</v>
      </c>
      <c r="H472" s="26"/>
      <c r="I472" s="41" t="s">
        <v>257</v>
      </c>
      <c r="J472" s="32" t="s">
        <v>50</v>
      </c>
      <c r="K472" s="32" t="s">
        <v>476</v>
      </c>
      <c r="L472" s="32" t="s">
        <v>509</v>
      </c>
      <c r="M472" s="32" t="s">
        <v>506</v>
      </c>
      <c r="N472" s="32" t="s">
        <v>258</v>
      </c>
      <c r="O472" s="33">
        <v>1876.2</v>
      </c>
      <c r="P472" s="34"/>
      <c r="Q472" s="34"/>
      <c r="R472" s="34">
        <v>300</v>
      </c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6">
        <v>2176.1999999999998</v>
      </c>
      <c r="AD472" s="57">
        <v>2176.1999999999998</v>
      </c>
      <c r="AE472" s="47">
        <f t="shared" si="12"/>
        <v>100</v>
      </c>
    </row>
    <row r="473" spans="1:31" s="23" customFormat="1">
      <c r="A473" s="17"/>
      <c r="B473" s="18" t="s">
        <v>48</v>
      </c>
      <c r="C473" s="18" t="s">
        <v>558</v>
      </c>
      <c r="D473" s="18" t="s">
        <v>428</v>
      </c>
      <c r="E473" s="18" t="s">
        <v>428</v>
      </c>
      <c r="F473" s="18" t="s">
        <v>49</v>
      </c>
      <c r="G473" s="18" t="s">
        <v>559</v>
      </c>
      <c r="H473" s="19"/>
      <c r="I473" s="40" t="s">
        <v>558</v>
      </c>
      <c r="J473" s="21" t="s">
        <v>50</v>
      </c>
      <c r="K473" s="21" t="s">
        <v>476</v>
      </c>
      <c r="L473" s="21" t="s">
        <v>476</v>
      </c>
      <c r="M473" s="21" t="s">
        <v>435</v>
      </c>
      <c r="N473" s="21" t="s">
        <v>433</v>
      </c>
      <c r="O473" s="22">
        <v>636</v>
      </c>
      <c r="P473" s="30"/>
      <c r="Q473" s="30"/>
      <c r="R473" s="30"/>
      <c r="S473" s="30"/>
      <c r="T473" s="30"/>
      <c r="U473" s="30"/>
      <c r="V473" s="30"/>
      <c r="W473" s="30">
        <v>1376.4</v>
      </c>
      <c r="X473" s="30"/>
      <c r="Y473" s="30"/>
      <c r="Z473" s="30"/>
      <c r="AA473" s="30">
        <v>0</v>
      </c>
      <c r="AB473" s="30">
        <v>0</v>
      </c>
      <c r="AC473" s="35">
        <v>2012.4</v>
      </c>
      <c r="AD473" s="56">
        <v>2007.53</v>
      </c>
      <c r="AE473" s="46">
        <f t="shared" si="12"/>
        <v>99.75800039753527</v>
      </c>
    </row>
    <row r="474" spans="1:31" s="27" customFormat="1" hidden="1">
      <c r="A474" s="24"/>
      <c r="B474" s="25" t="s">
        <v>48</v>
      </c>
      <c r="C474" s="25" t="s">
        <v>558</v>
      </c>
      <c r="D474" s="25" t="s">
        <v>560</v>
      </c>
      <c r="E474" s="25" t="s">
        <v>428</v>
      </c>
      <c r="F474" s="25" t="s">
        <v>49</v>
      </c>
      <c r="G474" s="25" t="s">
        <v>559</v>
      </c>
      <c r="H474" s="26"/>
      <c r="I474" s="31" t="s">
        <v>560</v>
      </c>
      <c r="J474" s="32" t="s">
        <v>50</v>
      </c>
      <c r="K474" s="32" t="s">
        <v>476</v>
      </c>
      <c r="L474" s="32" t="s">
        <v>476</v>
      </c>
      <c r="M474" s="32" t="s">
        <v>561</v>
      </c>
      <c r="N474" s="32" t="s">
        <v>433</v>
      </c>
      <c r="O474" s="33">
        <v>0</v>
      </c>
      <c r="P474" s="34"/>
      <c r="Q474" s="34"/>
      <c r="R474" s="34"/>
      <c r="S474" s="34"/>
      <c r="T474" s="34"/>
      <c r="U474" s="34"/>
      <c r="V474" s="34"/>
      <c r="W474" s="34">
        <v>1542.4</v>
      </c>
      <c r="X474" s="34"/>
      <c r="Y474" s="34"/>
      <c r="Z474" s="34"/>
      <c r="AA474" s="34">
        <v>0</v>
      </c>
      <c r="AB474" s="34">
        <v>-1542.4</v>
      </c>
      <c r="AC474" s="36">
        <v>0</v>
      </c>
    </row>
    <row r="475" spans="1:31" s="27" customFormat="1" hidden="1">
      <c r="A475" s="24"/>
      <c r="B475" s="25" t="s">
        <v>48</v>
      </c>
      <c r="C475" s="25" t="s">
        <v>558</v>
      </c>
      <c r="D475" s="25" t="s">
        <v>562</v>
      </c>
      <c r="E475" s="25" t="s">
        <v>428</v>
      </c>
      <c r="F475" s="25" t="s">
        <v>49</v>
      </c>
      <c r="G475" s="25" t="s">
        <v>559</v>
      </c>
      <c r="H475" s="26"/>
      <c r="I475" s="31" t="s">
        <v>562</v>
      </c>
      <c r="J475" s="32" t="s">
        <v>50</v>
      </c>
      <c r="K475" s="32" t="s">
        <v>476</v>
      </c>
      <c r="L475" s="32" t="s">
        <v>476</v>
      </c>
      <c r="M475" s="32" t="s">
        <v>563</v>
      </c>
      <c r="N475" s="32" t="s">
        <v>433</v>
      </c>
      <c r="O475" s="33">
        <v>0</v>
      </c>
      <c r="P475" s="34"/>
      <c r="Q475" s="34"/>
      <c r="R475" s="34"/>
      <c r="S475" s="34"/>
      <c r="T475" s="34"/>
      <c r="U475" s="34"/>
      <c r="V475" s="34"/>
      <c r="W475" s="34">
        <v>1542.4</v>
      </c>
      <c r="X475" s="34"/>
      <c r="Y475" s="34"/>
      <c r="Z475" s="34"/>
      <c r="AA475" s="34">
        <v>0</v>
      </c>
      <c r="AB475" s="34">
        <v>-1542.4</v>
      </c>
      <c r="AC475" s="36">
        <v>0</v>
      </c>
    </row>
    <row r="476" spans="1:31" s="27" customFormat="1" hidden="1">
      <c r="A476" s="24"/>
      <c r="B476" s="25" t="s">
        <v>48</v>
      </c>
      <c r="C476" s="25" t="s">
        <v>558</v>
      </c>
      <c r="D476" s="25" t="s">
        <v>564</v>
      </c>
      <c r="E476" s="25" t="s">
        <v>428</v>
      </c>
      <c r="F476" s="25" t="s">
        <v>49</v>
      </c>
      <c r="G476" s="25" t="s">
        <v>559</v>
      </c>
      <c r="H476" s="26"/>
      <c r="I476" s="31" t="s">
        <v>564</v>
      </c>
      <c r="J476" s="32" t="s">
        <v>50</v>
      </c>
      <c r="K476" s="32" t="s">
        <v>476</v>
      </c>
      <c r="L476" s="32" t="s">
        <v>476</v>
      </c>
      <c r="M476" s="32" t="s">
        <v>565</v>
      </c>
      <c r="N476" s="32" t="s">
        <v>433</v>
      </c>
      <c r="O476" s="33">
        <v>0</v>
      </c>
      <c r="P476" s="34"/>
      <c r="Q476" s="34"/>
      <c r="R476" s="34"/>
      <c r="S476" s="34"/>
      <c r="T476" s="34"/>
      <c r="U476" s="34"/>
      <c r="V476" s="34"/>
      <c r="W476" s="34">
        <v>1542.4</v>
      </c>
      <c r="X476" s="34"/>
      <c r="Y476" s="34"/>
      <c r="Z476" s="34"/>
      <c r="AA476" s="34">
        <v>0</v>
      </c>
      <c r="AB476" s="34">
        <v>-1542.4</v>
      </c>
      <c r="AC476" s="36">
        <v>0</v>
      </c>
    </row>
    <row r="477" spans="1:31" s="27" customFormat="1" ht="38.25" hidden="1">
      <c r="A477" s="24"/>
      <c r="B477" s="25" t="s">
        <v>48</v>
      </c>
      <c r="C477" s="25" t="s">
        <v>558</v>
      </c>
      <c r="D477" s="25" t="s">
        <v>564</v>
      </c>
      <c r="E477" s="25" t="s">
        <v>253</v>
      </c>
      <c r="F477" s="25" t="s">
        <v>49</v>
      </c>
      <c r="G477" s="25" t="s">
        <v>559</v>
      </c>
      <c r="H477" s="26"/>
      <c r="I477" s="31" t="s">
        <v>253</v>
      </c>
      <c r="J477" s="32" t="s">
        <v>50</v>
      </c>
      <c r="K477" s="32" t="s">
        <v>476</v>
      </c>
      <c r="L477" s="32" t="s">
        <v>476</v>
      </c>
      <c r="M477" s="32" t="s">
        <v>565</v>
      </c>
      <c r="N477" s="32" t="s">
        <v>254</v>
      </c>
      <c r="O477" s="33">
        <v>0</v>
      </c>
      <c r="P477" s="34"/>
      <c r="Q477" s="34"/>
      <c r="R477" s="34"/>
      <c r="S477" s="34"/>
      <c r="T477" s="34"/>
      <c r="U477" s="34"/>
      <c r="V477" s="34"/>
      <c r="W477" s="34">
        <v>1355.2</v>
      </c>
      <c r="X477" s="34"/>
      <c r="Y477" s="34"/>
      <c r="Z477" s="34"/>
      <c r="AA477" s="34">
        <v>-100.8</v>
      </c>
      <c r="AB477" s="34">
        <v>-1254.4000000000001</v>
      </c>
      <c r="AC477" s="36">
        <v>0</v>
      </c>
    </row>
    <row r="478" spans="1:31" s="27" customFormat="1" ht="38.25" hidden="1">
      <c r="A478" s="24"/>
      <c r="B478" s="25" t="s">
        <v>48</v>
      </c>
      <c r="C478" s="25" t="s">
        <v>558</v>
      </c>
      <c r="D478" s="25" t="s">
        <v>564</v>
      </c>
      <c r="E478" s="25" t="s">
        <v>247</v>
      </c>
      <c r="F478" s="25" t="s">
        <v>49</v>
      </c>
      <c r="G478" s="25" t="s">
        <v>559</v>
      </c>
      <c r="H478" s="26"/>
      <c r="I478" s="31" t="s">
        <v>247</v>
      </c>
      <c r="J478" s="32" t="s">
        <v>50</v>
      </c>
      <c r="K478" s="32" t="s">
        <v>476</v>
      </c>
      <c r="L478" s="32" t="s">
        <v>476</v>
      </c>
      <c r="M478" s="32" t="s">
        <v>565</v>
      </c>
      <c r="N478" s="32" t="s">
        <v>248</v>
      </c>
      <c r="O478" s="33">
        <v>0</v>
      </c>
      <c r="P478" s="34"/>
      <c r="Q478" s="34"/>
      <c r="R478" s="34"/>
      <c r="S478" s="34"/>
      <c r="T478" s="34"/>
      <c r="U478" s="34"/>
      <c r="V478" s="34"/>
      <c r="W478" s="34">
        <v>187.2</v>
      </c>
      <c r="X478" s="34"/>
      <c r="Y478" s="34"/>
      <c r="Z478" s="34"/>
      <c r="AA478" s="34">
        <v>100.8</v>
      </c>
      <c r="AB478" s="34">
        <v>-288</v>
      </c>
      <c r="AC478" s="36">
        <v>0</v>
      </c>
    </row>
    <row r="479" spans="1:31" s="27" customFormat="1">
      <c r="A479" s="24"/>
      <c r="B479" s="25" t="s">
        <v>48</v>
      </c>
      <c r="C479" s="25" t="s">
        <v>558</v>
      </c>
      <c r="D479" s="25" t="s">
        <v>493</v>
      </c>
      <c r="E479" s="25" t="s">
        <v>428</v>
      </c>
      <c r="F479" s="25" t="s">
        <v>49</v>
      </c>
      <c r="G479" s="25" t="s">
        <v>559</v>
      </c>
      <c r="H479" s="26"/>
      <c r="I479" s="41" t="s">
        <v>493</v>
      </c>
      <c r="J479" s="32" t="s">
        <v>50</v>
      </c>
      <c r="K479" s="32" t="s">
        <v>476</v>
      </c>
      <c r="L479" s="32" t="s">
        <v>476</v>
      </c>
      <c r="M479" s="32" t="s">
        <v>494</v>
      </c>
      <c r="N479" s="32" t="s">
        <v>433</v>
      </c>
      <c r="O479" s="33">
        <v>0</v>
      </c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>
        <v>1542.4</v>
      </c>
      <c r="AC479" s="36">
        <v>1542.4</v>
      </c>
      <c r="AD479" s="57">
        <v>1542.4</v>
      </c>
      <c r="AE479" s="47">
        <f t="shared" ref="AE479:AE485" si="13">AD479/AC479*100</f>
        <v>100</v>
      </c>
    </row>
    <row r="480" spans="1:31" s="27" customFormat="1" ht="25.5">
      <c r="A480" s="24"/>
      <c r="B480" s="25" t="s">
        <v>48</v>
      </c>
      <c r="C480" s="25" t="s">
        <v>558</v>
      </c>
      <c r="D480" s="25" t="s">
        <v>568</v>
      </c>
      <c r="E480" s="25" t="s">
        <v>428</v>
      </c>
      <c r="F480" s="25" t="s">
        <v>49</v>
      </c>
      <c r="G480" s="25" t="s">
        <v>559</v>
      </c>
      <c r="H480" s="26"/>
      <c r="I480" s="41" t="s">
        <v>568</v>
      </c>
      <c r="J480" s="32" t="s">
        <v>50</v>
      </c>
      <c r="K480" s="32" t="s">
        <v>476</v>
      </c>
      <c r="L480" s="32" t="s">
        <v>476</v>
      </c>
      <c r="M480" s="32" t="s">
        <v>569</v>
      </c>
      <c r="N480" s="32" t="s">
        <v>433</v>
      </c>
      <c r="O480" s="33">
        <v>0</v>
      </c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>
        <v>1542.4</v>
      </c>
      <c r="AC480" s="36">
        <v>1542.4</v>
      </c>
      <c r="AD480" s="57">
        <v>1542.4</v>
      </c>
      <c r="AE480" s="47">
        <f t="shared" si="13"/>
        <v>100</v>
      </c>
    </row>
    <row r="481" spans="1:31" s="27" customFormat="1">
      <c r="A481" s="24"/>
      <c r="B481" s="25" t="s">
        <v>48</v>
      </c>
      <c r="C481" s="25" t="s">
        <v>558</v>
      </c>
      <c r="D481" s="25" t="s">
        <v>568</v>
      </c>
      <c r="E481" s="25" t="s">
        <v>239</v>
      </c>
      <c r="F481" s="25" t="s">
        <v>49</v>
      </c>
      <c r="G481" s="25" t="s">
        <v>559</v>
      </c>
      <c r="H481" s="26"/>
      <c r="I481" s="41" t="s">
        <v>239</v>
      </c>
      <c r="J481" s="32" t="s">
        <v>50</v>
      </c>
      <c r="K481" s="32" t="s">
        <v>476</v>
      </c>
      <c r="L481" s="32" t="s">
        <v>476</v>
      </c>
      <c r="M481" s="32" t="s">
        <v>569</v>
      </c>
      <c r="N481" s="32" t="s">
        <v>240</v>
      </c>
      <c r="O481" s="33">
        <v>0</v>
      </c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>
        <v>1254.4000000000001</v>
      </c>
      <c r="AC481" s="36">
        <v>1254.4000000000001</v>
      </c>
      <c r="AD481" s="57">
        <v>1254.4000000000001</v>
      </c>
      <c r="AE481" s="47">
        <f t="shared" si="13"/>
        <v>100</v>
      </c>
    </row>
    <row r="482" spans="1:31" s="27" customFormat="1">
      <c r="A482" s="24"/>
      <c r="B482" s="25" t="s">
        <v>48</v>
      </c>
      <c r="C482" s="25" t="s">
        <v>558</v>
      </c>
      <c r="D482" s="25" t="s">
        <v>568</v>
      </c>
      <c r="E482" s="25" t="s">
        <v>257</v>
      </c>
      <c r="F482" s="25" t="s">
        <v>49</v>
      </c>
      <c r="G482" s="25" t="s">
        <v>559</v>
      </c>
      <c r="H482" s="26"/>
      <c r="I482" s="41" t="s">
        <v>257</v>
      </c>
      <c r="J482" s="32" t="s">
        <v>50</v>
      </c>
      <c r="K482" s="32" t="s">
        <v>476</v>
      </c>
      <c r="L482" s="32" t="s">
        <v>476</v>
      </c>
      <c r="M482" s="32" t="s">
        <v>569</v>
      </c>
      <c r="N482" s="32" t="s">
        <v>258</v>
      </c>
      <c r="O482" s="33">
        <v>0</v>
      </c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>
        <v>288</v>
      </c>
      <c r="AC482" s="36">
        <v>288</v>
      </c>
      <c r="AD482" s="57">
        <v>288</v>
      </c>
      <c r="AE482" s="47">
        <f t="shared" si="13"/>
        <v>100</v>
      </c>
    </row>
    <row r="483" spans="1:31" s="27" customFormat="1">
      <c r="A483" s="24"/>
      <c r="B483" s="25" t="s">
        <v>48</v>
      </c>
      <c r="C483" s="25" t="s">
        <v>558</v>
      </c>
      <c r="D483" s="25" t="s">
        <v>468</v>
      </c>
      <c r="E483" s="25" t="s">
        <v>428</v>
      </c>
      <c r="F483" s="25" t="s">
        <v>49</v>
      </c>
      <c r="G483" s="25" t="s">
        <v>559</v>
      </c>
      <c r="H483" s="26"/>
      <c r="I483" s="41" t="s">
        <v>468</v>
      </c>
      <c r="J483" s="32" t="s">
        <v>50</v>
      </c>
      <c r="K483" s="32" t="s">
        <v>476</v>
      </c>
      <c r="L483" s="32" t="s">
        <v>476</v>
      </c>
      <c r="M483" s="32" t="s">
        <v>469</v>
      </c>
      <c r="N483" s="32" t="s">
        <v>433</v>
      </c>
      <c r="O483" s="33">
        <v>636</v>
      </c>
      <c r="P483" s="34"/>
      <c r="Q483" s="34"/>
      <c r="R483" s="34"/>
      <c r="S483" s="34"/>
      <c r="T483" s="34"/>
      <c r="U483" s="34"/>
      <c r="V483" s="34"/>
      <c r="W483" s="34">
        <v>-166</v>
      </c>
      <c r="X483" s="34"/>
      <c r="Y483" s="34"/>
      <c r="Z483" s="34"/>
      <c r="AA483" s="34">
        <v>0</v>
      </c>
      <c r="AB483" s="34"/>
      <c r="AC483" s="36">
        <v>470</v>
      </c>
      <c r="AD483" s="57">
        <v>465.13</v>
      </c>
      <c r="AE483" s="47">
        <f t="shared" si="13"/>
        <v>98.963829787234033</v>
      </c>
    </row>
    <row r="484" spans="1:31" s="27" customFormat="1" ht="38.25">
      <c r="A484" s="24"/>
      <c r="B484" s="25" t="s">
        <v>48</v>
      </c>
      <c r="C484" s="25" t="s">
        <v>558</v>
      </c>
      <c r="D484" s="25" t="s">
        <v>570</v>
      </c>
      <c r="E484" s="25" t="s">
        <v>428</v>
      </c>
      <c r="F484" s="25" t="s">
        <v>49</v>
      </c>
      <c r="G484" s="25" t="s">
        <v>559</v>
      </c>
      <c r="H484" s="26"/>
      <c r="I484" s="41" t="s">
        <v>570</v>
      </c>
      <c r="J484" s="32" t="s">
        <v>50</v>
      </c>
      <c r="K484" s="32" t="s">
        <v>476</v>
      </c>
      <c r="L484" s="32" t="s">
        <v>476</v>
      </c>
      <c r="M484" s="32" t="s">
        <v>571</v>
      </c>
      <c r="N484" s="32" t="s">
        <v>433</v>
      </c>
      <c r="O484" s="33">
        <v>636</v>
      </c>
      <c r="P484" s="34"/>
      <c r="Q484" s="34"/>
      <c r="R484" s="34"/>
      <c r="S484" s="34"/>
      <c r="T484" s="34"/>
      <c r="U484" s="34"/>
      <c r="V484" s="34"/>
      <c r="W484" s="34">
        <v>-166</v>
      </c>
      <c r="X484" s="34"/>
      <c r="Y484" s="34"/>
      <c r="Z484" s="34"/>
      <c r="AA484" s="34">
        <v>0</v>
      </c>
      <c r="AB484" s="34"/>
      <c r="AC484" s="36">
        <v>470</v>
      </c>
      <c r="AD484" s="57">
        <v>465.13</v>
      </c>
      <c r="AE484" s="47">
        <f t="shared" si="13"/>
        <v>98.963829787234033</v>
      </c>
    </row>
    <row r="485" spans="1:31" s="27" customFormat="1">
      <c r="A485" s="24"/>
      <c r="B485" s="25" t="s">
        <v>48</v>
      </c>
      <c r="C485" s="25" t="s">
        <v>558</v>
      </c>
      <c r="D485" s="25" t="s">
        <v>570</v>
      </c>
      <c r="E485" s="25" t="s">
        <v>593</v>
      </c>
      <c r="F485" s="25" t="s">
        <v>49</v>
      </c>
      <c r="G485" s="25" t="s">
        <v>559</v>
      </c>
      <c r="H485" s="26"/>
      <c r="I485" s="41" t="s">
        <v>593</v>
      </c>
      <c r="J485" s="32" t="s">
        <v>50</v>
      </c>
      <c r="K485" s="32" t="s">
        <v>476</v>
      </c>
      <c r="L485" s="32" t="s">
        <v>476</v>
      </c>
      <c r="M485" s="32" t="s">
        <v>571</v>
      </c>
      <c r="N485" s="32" t="s">
        <v>594</v>
      </c>
      <c r="O485" s="33">
        <v>10</v>
      </c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6">
        <v>10</v>
      </c>
      <c r="AD485" s="57">
        <v>7.5</v>
      </c>
      <c r="AE485" s="47">
        <f t="shared" si="13"/>
        <v>75</v>
      </c>
    </row>
    <row r="486" spans="1:31" s="27" customFormat="1" hidden="1">
      <c r="A486" s="24"/>
      <c r="B486" s="25" t="s">
        <v>48</v>
      </c>
      <c r="C486" s="25" t="s">
        <v>558</v>
      </c>
      <c r="D486" s="25" t="s">
        <v>570</v>
      </c>
      <c r="E486" s="25" t="s">
        <v>139</v>
      </c>
      <c r="F486" s="25" t="s">
        <v>49</v>
      </c>
      <c r="G486" s="25" t="s">
        <v>559</v>
      </c>
      <c r="H486" s="26"/>
      <c r="I486" s="31" t="s">
        <v>139</v>
      </c>
      <c r="J486" s="32" t="s">
        <v>50</v>
      </c>
      <c r="K486" s="32" t="s">
        <v>476</v>
      </c>
      <c r="L486" s="32" t="s">
        <v>476</v>
      </c>
      <c r="M486" s="32" t="s">
        <v>571</v>
      </c>
      <c r="N486" s="32" t="s">
        <v>140</v>
      </c>
      <c r="O486" s="33">
        <v>170</v>
      </c>
      <c r="P486" s="34"/>
      <c r="Q486" s="34"/>
      <c r="R486" s="34"/>
      <c r="S486" s="34"/>
      <c r="T486" s="34"/>
      <c r="U486" s="34"/>
      <c r="V486" s="34"/>
      <c r="W486" s="34">
        <v>-130</v>
      </c>
      <c r="X486" s="34"/>
      <c r="Y486" s="34"/>
      <c r="Z486" s="34"/>
      <c r="AA486" s="34">
        <v>-40</v>
      </c>
      <c r="AB486" s="34"/>
      <c r="AC486" s="36">
        <v>0</v>
      </c>
    </row>
    <row r="487" spans="1:31" s="27" customFormat="1">
      <c r="A487" s="24"/>
      <c r="B487" s="25" t="s">
        <v>48</v>
      </c>
      <c r="C487" s="25" t="s">
        <v>558</v>
      </c>
      <c r="D487" s="25" t="s">
        <v>570</v>
      </c>
      <c r="E487" s="25" t="s">
        <v>239</v>
      </c>
      <c r="F487" s="25" t="s">
        <v>49</v>
      </c>
      <c r="G487" s="25" t="s">
        <v>559</v>
      </c>
      <c r="H487" s="26"/>
      <c r="I487" s="41" t="s">
        <v>239</v>
      </c>
      <c r="J487" s="32" t="s">
        <v>50</v>
      </c>
      <c r="K487" s="32" t="s">
        <v>476</v>
      </c>
      <c r="L487" s="32" t="s">
        <v>476</v>
      </c>
      <c r="M487" s="32" t="s">
        <v>571</v>
      </c>
      <c r="N487" s="32" t="s">
        <v>240</v>
      </c>
      <c r="O487" s="33">
        <v>456</v>
      </c>
      <c r="P487" s="34"/>
      <c r="Q487" s="34"/>
      <c r="R487" s="34"/>
      <c r="S487" s="34"/>
      <c r="T487" s="34"/>
      <c r="U487" s="34"/>
      <c r="V487" s="34"/>
      <c r="W487" s="34">
        <v>-36</v>
      </c>
      <c r="X487" s="34"/>
      <c r="Y487" s="34"/>
      <c r="Z487" s="34"/>
      <c r="AA487" s="34">
        <v>40</v>
      </c>
      <c r="AB487" s="34"/>
      <c r="AC487" s="36">
        <v>460</v>
      </c>
      <c r="AD487" s="57">
        <v>457.63</v>
      </c>
      <c r="AE487" s="47">
        <f t="shared" ref="AE487:AE511" si="14">AD487/AC487*100</f>
        <v>99.484782608695653</v>
      </c>
    </row>
    <row r="488" spans="1:31" s="23" customFormat="1">
      <c r="A488" s="17"/>
      <c r="B488" s="18" t="s">
        <v>48</v>
      </c>
      <c r="C488" s="18" t="s">
        <v>261</v>
      </c>
      <c r="D488" s="18" t="s">
        <v>428</v>
      </c>
      <c r="E488" s="18" t="s">
        <v>428</v>
      </c>
      <c r="F488" s="18" t="s">
        <v>49</v>
      </c>
      <c r="G488" s="18" t="s">
        <v>262</v>
      </c>
      <c r="H488" s="19"/>
      <c r="I488" s="40" t="s">
        <v>261</v>
      </c>
      <c r="J488" s="21" t="s">
        <v>50</v>
      </c>
      <c r="K488" s="21" t="s">
        <v>134</v>
      </c>
      <c r="L488" s="21" t="s">
        <v>434</v>
      </c>
      <c r="M488" s="21" t="s">
        <v>435</v>
      </c>
      <c r="N488" s="21" t="s">
        <v>433</v>
      </c>
      <c r="O488" s="22">
        <v>16990.400000000001</v>
      </c>
      <c r="P488" s="30"/>
      <c r="Q488" s="30"/>
      <c r="R488" s="30">
        <v>497.1</v>
      </c>
      <c r="S488" s="30"/>
      <c r="T488" s="30"/>
      <c r="U488" s="30"/>
      <c r="V488" s="30"/>
      <c r="W488" s="30">
        <v>1110.83</v>
      </c>
      <c r="X488" s="30"/>
      <c r="Y488" s="30"/>
      <c r="Z488" s="30"/>
      <c r="AA488" s="30">
        <v>261.39999999999998</v>
      </c>
      <c r="AB488" s="30"/>
      <c r="AC488" s="35">
        <v>18859.73</v>
      </c>
      <c r="AD488" s="56">
        <v>18856.060000000001</v>
      </c>
      <c r="AE488" s="46">
        <f t="shared" si="14"/>
        <v>99.980540548565656</v>
      </c>
    </row>
    <row r="489" spans="1:31" s="23" customFormat="1">
      <c r="A489" s="17"/>
      <c r="B489" s="18" t="s">
        <v>48</v>
      </c>
      <c r="C489" s="18" t="s">
        <v>263</v>
      </c>
      <c r="D489" s="18" t="s">
        <v>428</v>
      </c>
      <c r="E489" s="18" t="s">
        <v>428</v>
      </c>
      <c r="F489" s="18" t="s">
        <v>49</v>
      </c>
      <c r="G489" s="18" t="s">
        <v>264</v>
      </c>
      <c r="H489" s="19"/>
      <c r="I489" s="40" t="s">
        <v>263</v>
      </c>
      <c r="J489" s="21" t="s">
        <v>50</v>
      </c>
      <c r="K489" s="21" t="s">
        <v>134</v>
      </c>
      <c r="L489" s="21" t="s">
        <v>441</v>
      </c>
      <c r="M489" s="21" t="s">
        <v>435</v>
      </c>
      <c r="N489" s="21" t="s">
        <v>433</v>
      </c>
      <c r="O489" s="22">
        <v>16990.400000000001</v>
      </c>
      <c r="P489" s="30"/>
      <c r="Q489" s="30"/>
      <c r="R489" s="30">
        <v>497.1</v>
      </c>
      <c r="S489" s="30"/>
      <c r="T489" s="30"/>
      <c r="U489" s="30"/>
      <c r="V489" s="30"/>
      <c r="W489" s="30">
        <v>1110.83</v>
      </c>
      <c r="X489" s="30"/>
      <c r="Y489" s="30"/>
      <c r="Z489" s="30"/>
      <c r="AA489" s="30">
        <v>261.39999999999998</v>
      </c>
      <c r="AB489" s="30"/>
      <c r="AC489" s="35">
        <v>18859.73</v>
      </c>
      <c r="AD489" s="56">
        <v>18856.060000000001</v>
      </c>
      <c r="AE489" s="46">
        <f t="shared" si="14"/>
        <v>99.980540548565656</v>
      </c>
    </row>
    <row r="490" spans="1:31" s="27" customFormat="1">
      <c r="A490" s="24"/>
      <c r="B490" s="25" t="s">
        <v>48</v>
      </c>
      <c r="C490" s="25" t="s">
        <v>263</v>
      </c>
      <c r="D490" s="25" t="s">
        <v>101</v>
      </c>
      <c r="E490" s="25" t="s">
        <v>428</v>
      </c>
      <c r="F490" s="25" t="s">
        <v>49</v>
      </c>
      <c r="G490" s="25" t="s">
        <v>264</v>
      </c>
      <c r="H490" s="26"/>
      <c r="I490" s="41" t="s">
        <v>101</v>
      </c>
      <c r="J490" s="32" t="s">
        <v>50</v>
      </c>
      <c r="K490" s="32" t="s">
        <v>134</v>
      </c>
      <c r="L490" s="32" t="s">
        <v>441</v>
      </c>
      <c r="M490" s="32" t="s">
        <v>102</v>
      </c>
      <c r="N490" s="32" t="s">
        <v>433</v>
      </c>
      <c r="O490" s="33">
        <v>5220.7</v>
      </c>
      <c r="P490" s="34"/>
      <c r="Q490" s="34"/>
      <c r="R490" s="34">
        <v>132.5</v>
      </c>
      <c r="S490" s="34"/>
      <c r="T490" s="34"/>
      <c r="U490" s="34"/>
      <c r="V490" s="34"/>
      <c r="W490" s="34">
        <v>0.2</v>
      </c>
      <c r="X490" s="34"/>
      <c r="Y490" s="34"/>
      <c r="Z490" s="34"/>
      <c r="AA490" s="34">
        <v>8.6999999999999993</v>
      </c>
      <c r="AB490" s="34"/>
      <c r="AC490" s="36">
        <v>5362.1</v>
      </c>
      <c r="AD490" s="57">
        <v>5362.09</v>
      </c>
      <c r="AE490" s="47">
        <f t="shared" si="14"/>
        <v>99.999813505902537</v>
      </c>
    </row>
    <row r="491" spans="1:31" s="27" customFormat="1" ht="25.5">
      <c r="A491" s="24"/>
      <c r="B491" s="25" t="s">
        <v>48</v>
      </c>
      <c r="C491" s="25" t="s">
        <v>263</v>
      </c>
      <c r="D491" s="25" t="s">
        <v>265</v>
      </c>
      <c r="E491" s="25" t="s">
        <v>428</v>
      </c>
      <c r="F491" s="25" t="s">
        <v>49</v>
      </c>
      <c r="G491" s="25" t="s">
        <v>264</v>
      </c>
      <c r="H491" s="26"/>
      <c r="I491" s="41" t="s">
        <v>265</v>
      </c>
      <c r="J491" s="32" t="s">
        <v>50</v>
      </c>
      <c r="K491" s="32" t="s">
        <v>134</v>
      </c>
      <c r="L491" s="32" t="s">
        <v>441</v>
      </c>
      <c r="M491" s="32" t="s">
        <v>266</v>
      </c>
      <c r="N491" s="32" t="s">
        <v>433</v>
      </c>
      <c r="O491" s="33">
        <v>153</v>
      </c>
      <c r="P491" s="34"/>
      <c r="Q491" s="34"/>
      <c r="R491" s="34">
        <v>132.5</v>
      </c>
      <c r="S491" s="34"/>
      <c r="T491" s="34"/>
      <c r="U491" s="34"/>
      <c r="V491" s="34"/>
      <c r="W491" s="34">
        <v>0.2</v>
      </c>
      <c r="X491" s="34"/>
      <c r="Y491" s="34"/>
      <c r="Z491" s="34"/>
      <c r="AA491" s="34"/>
      <c r="AB491" s="34"/>
      <c r="AC491" s="36">
        <v>285.7</v>
      </c>
      <c r="AD491" s="57">
        <v>285.69</v>
      </c>
      <c r="AE491" s="47">
        <f t="shared" si="14"/>
        <v>99.996499824991247</v>
      </c>
    </row>
    <row r="492" spans="1:31" s="27" customFormat="1" ht="38.25">
      <c r="A492" s="24"/>
      <c r="B492" s="25" t="s">
        <v>48</v>
      </c>
      <c r="C492" s="25" t="s">
        <v>263</v>
      </c>
      <c r="D492" s="25" t="s">
        <v>270</v>
      </c>
      <c r="E492" s="25" t="s">
        <v>428</v>
      </c>
      <c r="F492" s="25" t="s">
        <v>49</v>
      </c>
      <c r="G492" s="25" t="s">
        <v>264</v>
      </c>
      <c r="H492" s="26"/>
      <c r="I492" s="41" t="s">
        <v>270</v>
      </c>
      <c r="J492" s="32" t="s">
        <v>50</v>
      </c>
      <c r="K492" s="32" t="s">
        <v>134</v>
      </c>
      <c r="L492" s="32" t="s">
        <v>441</v>
      </c>
      <c r="M492" s="32" t="s">
        <v>271</v>
      </c>
      <c r="N492" s="32" t="s">
        <v>433</v>
      </c>
      <c r="O492" s="33">
        <v>0</v>
      </c>
      <c r="P492" s="34"/>
      <c r="Q492" s="34"/>
      <c r="R492" s="34">
        <v>132.5</v>
      </c>
      <c r="S492" s="34"/>
      <c r="T492" s="34"/>
      <c r="U492" s="34"/>
      <c r="V492" s="34"/>
      <c r="W492" s="34">
        <v>0.2</v>
      </c>
      <c r="X492" s="34"/>
      <c r="Y492" s="34"/>
      <c r="Z492" s="34"/>
      <c r="AA492" s="34"/>
      <c r="AB492" s="34"/>
      <c r="AC492" s="36">
        <v>132.69999999999999</v>
      </c>
      <c r="AD492" s="57">
        <v>132.69</v>
      </c>
      <c r="AE492" s="47">
        <f t="shared" si="14"/>
        <v>99.992464204973629</v>
      </c>
    </row>
    <row r="493" spans="1:31" s="27" customFormat="1" ht="25.5">
      <c r="A493" s="24"/>
      <c r="B493" s="25" t="s">
        <v>48</v>
      </c>
      <c r="C493" s="25" t="s">
        <v>263</v>
      </c>
      <c r="D493" s="25" t="s">
        <v>270</v>
      </c>
      <c r="E493" s="25" t="s">
        <v>272</v>
      </c>
      <c r="F493" s="25" t="s">
        <v>49</v>
      </c>
      <c r="G493" s="25" t="s">
        <v>264</v>
      </c>
      <c r="H493" s="26"/>
      <c r="I493" s="41" t="s">
        <v>272</v>
      </c>
      <c r="J493" s="32" t="s">
        <v>50</v>
      </c>
      <c r="K493" s="32" t="s">
        <v>134</v>
      </c>
      <c r="L493" s="32" t="s">
        <v>441</v>
      </c>
      <c r="M493" s="32" t="s">
        <v>271</v>
      </c>
      <c r="N493" s="32" t="s">
        <v>273</v>
      </c>
      <c r="O493" s="33">
        <v>0</v>
      </c>
      <c r="P493" s="34"/>
      <c r="Q493" s="34"/>
      <c r="R493" s="34">
        <v>132.5</v>
      </c>
      <c r="S493" s="34"/>
      <c r="T493" s="34"/>
      <c r="U493" s="34"/>
      <c r="V493" s="34"/>
      <c r="W493" s="34">
        <v>0.2</v>
      </c>
      <c r="X493" s="34"/>
      <c r="Y493" s="34"/>
      <c r="Z493" s="34"/>
      <c r="AA493" s="34"/>
      <c r="AB493" s="34"/>
      <c r="AC493" s="36">
        <v>132.69999999999999</v>
      </c>
      <c r="AD493" s="57">
        <v>132.69</v>
      </c>
      <c r="AE493" s="47">
        <f t="shared" si="14"/>
        <v>99.992464204973629</v>
      </c>
    </row>
    <row r="494" spans="1:31" s="27" customFormat="1" ht="38.25">
      <c r="A494" s="24"/>
      <c r="B494" s="25" t="s">
        <v>48</v>
      </c>
      <c r="C494" s="25" t="s">
        <v>263</v>
      </c>
      <c r="D494" s="25" t="s">
        <v>274</v>
      </c>
      <c r="E494" s="25" t="s">
        <v>428</v>
      </c>
      <c r="F494" s="25" t="s">
        <v>49</v>
      </c>
      <c r="G494" s="25" t="s">
        <v>264</v>
      </c>
      <c r="H494" s="26"/>
      <c r="I494" s="41" t="s">
        <v>274</v>
      </c>
      <c r="J494" s="32" t="s">
        <v>50</v>
      </c>
      <c r="K494" s="32" t="s">
        <v>134</v>
      </c>
      <c r="L494" s="32" t="s">
        <v>441</v>
      </c>
      <c r="M494" s="32" t="s">
        <v>275</v>
      </c>
      <c r="N494" s="32" t="s">
        <v>433</v>
      </c>
      <c r="O494" s="33">
        <v>153</v>
      </c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6">
        <v>153</v>
      </c>
      <c r="AD494" s="57">
        <v>153</v>
      </c>
      <c r="AE494" s="47">
        <f t="shared" si="14"/>
        <v>100</v>
      </c>
    </row>
    <row r="495" spans="1:31" s="27" customFormat="1" ht="25.5">
      <c r="A495" s="24"/>
      <c r="B495" s="25" t="s">
        <v>48</v>
      </c>
      <c r="C495" s="25" t="s">
        <v>263</v>
      </c>
      <c r="D495" s="25" t="s">
        <v>274</v>
      </c>
      <c r="E495" s="25" t="s">
        <v>272</v>
      </c>
      <c r="F495" s="25" t="s">
        <v>49</v>
      </c>
      <c r="G495" s="25" t="s">
        <v>264</v>
      </c>
      <c r="H495" s="26"/>
      <c r="I495" s="41" t="s">
        <v>272</v>
      </c>
      <c r="J495" s="32" t="s">
        <v>50</v>
      </c>
      <c r="K495" s="32" t="s">
        <v>134</v>
      </c>
      <c r="L495" s="32" t="s">
        <v>441</v>
      </c>
      <c r="M495" s="32" t="s">
        <v>275</v>
      </c>
      <c r="N495" s="32" t="s">
        <v>273</v>
      </c>
      <c r="O495" s="33">
        <v>153</v>
      </c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6">
        <v>153</v>
      </c>
      <c r="AD495" s="57">
        <v>153</v>
      </c>
      <c r="AE495" s="47">
        <f t="shared" si="14"/>
        <v>100</v>
      </c>
    </row>
    <row r="496" spans="1:31" s="27" customFormat="1" ht="38.25">
      <c r="A496" s="24"/>
      <c r="B496" s="25" t="s">
        <v>48</v>
      </c>
      <c r="C496" s="25" t="s">
        <v>263</v>
      </c>
      <c r="D496" s="25" t="s">
        <v>276</v>
      </c>
      <c r="E496" s="25" t="s">
        <v>428</v>
      </c>
      <c r="F496" s="25" t="s">
        <v>49</v>
      </c>
      <c r="G496" s="25" t="s">
        <v>264</v>
      </c>
      <c r="H496" s="26"/>
      <c r="I496" s="41" t="s">
        <v>276</v>
      </c>
      <c r="J496" s="32" t="s">
        <v>50</v>
      </c>
      <c r="K496" s="32" t="s">
        <v>134</v>
      </c>
      <c r="L496" s="32" t="s">
        <v>441</v>
      </c>
      <c r="M496" s="32" t="s">
        <v>277</v>
      </c>
      <c r="N496" s="32" t="s">
        <v>433</v>
      </c>
      <c r="O496" s="33">
        <v>0</v>
      </c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>
        <v>8.6999999999999993</v>
      </c>
      <c r="AB496" s="34"/>
      <c r="AC496" s="36">
        <v>8.6999999999999993</v>
      </c>
      <c r="AD496" s="57">
        <v>8.6999999999999993</v>
      </c>
      <c r="AE496" s="47">
        <f t="shared" si="14"/>
        <v>100</v>
      </c>
    </row>
    <row r="497" spans="1:31" s="27" customFormat="1" ht="25.5">
      <c r="A497" s="24"/>
      <c r="B497" s="25" t="s">
        <v>48</v>
      </c>
      <c r="C497" s="25" t="s">
        <v>263</v>
      </c>
      <c r="D497" s="25" t="s">
        <v>276</v>
      </c>
      <c r="E497" s="25" t="s">
        <v>272</v>
      </c>
      <c r="F497" s="25" t="s">
        <v>49</v>
      </c>
      <c r="G497" s="25" t="s">
        <v>264</v>
      </c>
      <c r="H497" s="26"/>
      <c r="I497" s="41" t="s">
        <v>272</v>
      </c>
      <c r="J497" s="32" t="s">
        <v>50</v>
      </c>
      <c r="K497" s="32" t="s">
        <v>134</v>
      </c>
      <c r="L497" s="32" t="s">
        <v>441</v>
      </c>
      <c r="M497" s="32" t="s">
        <v>277</v>
      </c>
      <c r="N497" s="32" t="s">
        <v>273</v>
      </c>
      <c r="O497" s="33">
        <v>0</v>
      </c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>
        <v>8.6999999999999993</v>
      </c>
      <c r="AB497" s="34"/>
      <c r="AC497" s="36">
        <v>8.6999999999999993</v>
      </c>
      <c r="AD497" s="57">
        <v>8.6999999999999993</v>
      </c>
      <c r="AE497" s="47">
        <f t="shared" si="14"/>
        <v>100</v>
      </c>
    </row>
    <row r="498" spans="1:31" s="27" customFormat="1">
      <c r="A498" s="24"/>
      <c r="B498" s="25" t="s">
        <v>48</v>
      </c>
      <c r="C498" s="25" t="s">
        <v>263</v>
      </c>
      <c r="D498" s="25" t="s">
        <v>78</v>
      </c>
      <c r="E498" s="25" t="s">
        <v>428</v>
      </c>
      <c r="F498" s="25" t="s">
        <v>49</v>
      </c>
      <c r="G498" s="25" t="s">
        <v>264</v>
      </c>
      <c r="H498" s="26"/>
      <c r="I498" s="41" t="s">
        <v>78</v>
      </c>
      <c r="J498" s="32" t="s">
        <v>50</v>
      </c>
      <c r="K498" s="32" t="s">
        <v>134</v>
      </c>
      <c r="L498" s="32" t="s">
        <v>441</v>
      </c>
      <c r="M498" s="32" t="s">
        <v>278</v>
      </c>
      <c r="N498" s="32" t="s">
        <v>433</v>
      </c>
      <c r="O498" s="33">
        <v>5067.7</v>
      </c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6">
        <v>5067.7</v>
      </c>
      <c r="AD498" s="57">
        <v>5067.7</v>
      </c>
      <c r="AE498" s="47">
        <f t="shared" si="14"/>
        <v>100</v>
      </c>
    </row>
    <row r="499" spans="1:31" s="27" customFormat="1" ht="25.5">
      <c r="A499" s="24"/>
      <c r="B499" s="25" t="s">
        <v>48</v>
      </c>
      <c r="C499" s="25" t="s">
        <v>263</v>
      </c>
      <c r="D499" s="25" t="s">
        <v>78</v>
      </c>
      <c r="E499" s="25" t="s">
        <v>279</v>
      </c>
      <c r="F499" s="25" t="s">
        <v>49</v>
      </c>
      <c r="G499" s="25" t="s">
        <v>264</v>
      </c>
      <c r="H499" s="26"/>
      <c r="I499" s="41" t="s">
        <v>279</v>
      </c>
      <c r="J499" s="32" t="s">
        <v>50</v>
      </c>
      <c r="K499" s="32" t="s">
        <v>134</v>
      </c>
      <c r="L499" s="32" t="s">
        <v>441</v>
      </c>
      <c r="M499" s="32" t="s">
        <v>278</v>
      </c>
      <c r="N499" s="32" t="s">
        <v>280</v>
      </c>
      <c r="O499" s="33">
        <v>5067.7</v>
      </c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6">
        <v>5067.7</v>
      </c>
      <c r="AD499" s="57">
        <v>5067.7</v>
      </c>
      <c r="AE499" s="47">
        <f t="shared" si="14"/>
        <v>100</v>
      </c>
    </row>
    <row r="500" spans="1:31" s="27" customFormat="1">
      <c r="A500" s="24"/>
      <c r="B500" s="25" t="s">
        <v>48</v>
      </c>
      <c r="C500" s="25" t="s">
        <v>263</v>
      </c>
      <c r="D500" s="25" t="s">
        <v>281</v>
      </c>
      <c r="E500" s="25" t="s">
        <v>428</v>
      </c>
      <c r="F500" s="25" t="s">
        <v>49</v>
      </c>
      <c r="G500" s="25" t="s">
        <v>264</v>
      </c>
      <c r="H500" s="26"/>
      <c r="I500" s="41" t="s">
        <v>281</v>
      </c>
      <c r="J500" s="32" t="s">
        <v>50</v>
      </c>
      <c r="K500" s="32" t="s">
        <v>134</v>
      </c>
      <c r="L500" s="32" t="s">
        <v>441</v>
      </c>
      <c r="M500" s="32" t="s">
        <v>282</v>
      </c>
      <c r="N500" s="32" t="s">
        <v>433</v>
      </c>
      <c r="O500" s="33">
        <v>1412.2</v>
      </c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>
        <v>137.9</v>
      </c>
      <c r="AB500" s="34"/>
      <c r="AC500" s="36">
        <v>1550.1</v>
      </c>
      <c r="AD500" s="57">
        <v>1550.1</v>
      </c>
      <c r="AE500" s="47">
        <f t="shared" si="14"/>
        <v>100</v>
      </c>
    </row>
    <row r="501" spans="1:31" s="27" customFormat="1">
      <c r="A501" s="24"/>
      <c r="B501" s="25" t="s">
        <v>48</v>
      </c>
      <c r="C501" s="25" t="s">
        <v>263</v>
      </c>
      <c r="D501" s="25" t="s">
        <v>78</v>
      </c>
      <c r="E501" s="25" t="s">
        <v>428</v>
      </c>
      <c r="F501" s="25" t="s">
        <v>49</v>
      </c>
      <c r="G501" s="25" t="s">
        <v>264</v>
      </c>
      <c r="H501" s="26"/>
      <c r="I501" s="41" t="s">
        <v>78</v>
      </c>
      <c r="J501" s="32" t="s">
        <v>50</v>
      </c>
      <c r="K501" s="32" t="s">
        <v>134</v>
      </c>
      <c r="L501" s="32" t="s">
        <v>441</v>
      </c>
      <c r="M501" s="32" t="s">
        <v>283</v>
      </c>
      <c r="N501" s="32" t="s">
        <v>433</v>
      </c>
      <c r="O501" s="33">
        <v>1412.2</v>
      </c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>
        <v>137.9</v>
      </c>
      <c r="AB501" s="34"/>
      <c r="AC501" s="36">
        <v>1550.1</v>
      </c>
      <c r="AD501" s="57">
        <v>1550.1</v>
      </c>
      <c r="AE501" s="47">
        <f t="shared" si="14"/>
        <v>100</v>
      </c>
    </row>
    <row r="502" spans="1:31" s="27" customFormat="1" ht="25.5">
      <c r="A502" s="24"/>
      <c r="B502" s="25" t="s">
        <v>48</v>
      </c>
      <c r="C502" s="25" t="s">
        <v>263</v>
      </c>
      <c r="D502" s="25" t="s">
        <v>78</v>
      </c>
      <c r="E502" s="25" t="s">
        <v>284</v>
      </c>
      <c r="F502" s="25" t="s">
        <v>49</v>
      </c>
      <c r="G502" s="25" t="s">
        <v>264</v>
      </c>
      <c r="H502" s="26"/>
      <c r="I502" s="41" t="s">
        <v>284</v>
      </c>
      <c r="J502" s="32" t="s">
        <v>50</v>
      </c>
      <c r="K502" s="32" t="s">
        <v>134</v>
      </c>
      <c r="L502" s="32" t="s">
        <v>441</v>
      </c>
      <c r="M502" s="32" t="s">
        <v>283</v>
      </c>
      <c r="N502" s="32" t="s">
        <v>285</v>
      </c>
      <c r="O502" s="33">
        <v>1412.2</v>
      </c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>
        <v>137.9</v>
      </c>
      <c r="AB502" s="34"/>
      <c r="AC502" s="36">
        <v>1550.1</v>
      </c>
      <c r="AD502" s="57">
        <v>1550.1</v>
      </c>
      <c r="AE502" s="47">
        <f t="shared" si="14"/>
        <v>100</v>
      </c>
    </row>
    <row r="503" spans="1:31" s="27" customFormat="1">
      <c r="A503" s="24"/>
      <c r="B503" s="25" t="s">
        <v>48</v>
      </c>
      <c r="C503" s="25" t="s">
        <v>263</v>
      </c>
      <c r="D503" s="25" t="s">
        <v>286</v>
      </c>
      <c r="E503" s="25" t="s">
        <v>428</v>
      </c>
      <c r="F503" s="25" t="s">
        <v>49</v>
      </c>
      <c r="G503" s="25" t="s">
        <v>264</v>
      </c>
      <c r="H503" s="26"/>
      <c r="I503" s="41" t="s">
        <v>286</v>
      </c>
      <c r="J503" s="32" t="s">
        <v>50</v>
      </c>
      <c r="K503" s="32" t="s">
        <v>134</v>
      </c>
      <c r="L503" s="32" t="s">
        <v>441</v>
      </c>
      <c r="M503" s="32" t="s">
        <v>287</v>
      </c>
      <c r="N503" s="32" t="s">
        <v>433</v>
      </c>
      <c r="O503" s="33">
        <v>9317.5</v>
      </c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6">
        <v>9317.5</v>
      </c>
      <c r="AD503" s="57">
        <v>9317.5</v>
      </c>
      <c r="AE503" s="47">
        <f t="shared" si="14"/>
        <v>100</v>
      </c>
    </row>
    <row r="504" spans="1:31" s="27" customFormat="1">
      <c r="A504" s="24"/>
      <c r="B504" s="25" t="s">
        <v>48</v>
      </c>
      <c r="C504" s="25" t="s">
        <v>263</v>
      </c>
      <c r="D504" s="25" t="s">
        <v>78</v>
      </c>
      <c r="E504" s="25" t="s">
        <v>428</v>
      </c>
      <c r="F504" s="25" t="s">
        <v>49</v>
      </c>
      <c r="G504" s="25" t="s">
        <v>264</v>
      </c>
      <c r="H504" s="26"/>
      <c r="I504" s="41" t="s">
        <v>78</v>
      </c>
      <c r="J504" s="32" t="s">
        <v>50</v>
      </c>
      <c r="K504" s="32" t="s">
        <v>134</v>
      </c>
      <c r="L504" s="32" t="s">
        <v>441</v>
      </c>
      <c r="M504" s="32" t="s">
        <v>288</v>
      </c>
      <c r="N504" s="32" t="s">
        <v>433</v>
      </c>
      <c r="O504" s="33">
        <v>9317.5</v>
      </c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6">
        <v>9317.5</v>
      </c>
      <c r="AD504" s="57">
        <v>9317.5</v>
      </c>
      <c r="AE504" s="47">
        <f t="shared" si="14"/>
        <v>100</v>
      </c>
    </row>
    <row r="505" spans="1:31" s="27" customFormat="1" ht="25.5">
      <c r="A505" s="24"/>
      <c r="B505" s="25" t="s">
        <v>48</v>
      </c>
      <c r="C505" s="25" t="s">
        <v>263</v>
      </c>
      <c r="D505" s="25" t="s">
        <v>78</v>
      </c>
      <c r="E505" s="25" t="s">
        <v>272</v>
      </c>
      <c r="F505" s="25" t="s">
        <v>49</v>
      </c>
      <c r="G505" s="25" t="s">
        <v>264</v>
      </c>
      <c r="H505" s="26"/>
      <c r="I505" s="41" t="s">
        <v>272</v>
      </c>
      <c r="J505" s="32" t="s">
        <v>50</v>
      </c>
      <c r="K505" s="32" t="s">
        <v>134</v>
      </c>
      <c r="L505" s="32" t="s">
        <v>441</v>
      </c>
      <c r="M505" s="32" t="s">
        <v>288</v>
      </c>
      <c r="N505" s="32" t="s">
        <v>273</v>
      </c>
      <c r="O505" s="33">
        <v>9317.5</v>
      </c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6">
        <v>9317.5</v>
      </c>
      <c r="AD505" s="57">
        <v>9317.5</v>
      </c>
      <c r="AE505" s="47">
        <f t="shared" si="14"/>
        <v>100</v>
      </c>
    </row>
    <row r="506" spans="1:31" s="27" customFormat="1">
      <c r="A506" s="24"/>
      <c r="B506" s="25" t="s">
        <v>48</v>
      </c>
      <c r="C506" s="25" t="s">
        <v>263</v>
      </c>
      <c r="D506" s="25" t="s">
        <v>487</v>
      </c>
      <c r="E506" s="25" t="s">
        <v>428</v>
      </c>
      <c r="F506" s="25" t="s">
        <v>49</v>
      </c>
      <c r="G506" s="25" t="s">
        <v>264</v>
      </c>
      <c r="H506" s="26"/>
      <c r="I506" s="41" t="s">
        <v>487</v>
      </c>
      <c r="J506" s="32" t="s">
        <v>50</v>
      </c>
      <c r="K506" s="32" t="s">
        <v>134</v>
      </c>
      <c r="L506" s="32" t="s">
        <v>441</v>
      </c>
      <c r="M506" s="32" t="s">
        <v>488</v>
      </c>
      <c r="N506" s="32" t="s">
        <v>433</v>
      </c>
      <c r="O506" s="33">
        <v>0</v>
      </c>
      <c r="P506" s="34"/>
      <c r="Q506" s="34"/>
      <c r="R506" s="34">
        <v>364.6</v>
      </c>
      <c r="S506" s="34"/>
      <c r="T506" s="34"/>
      <c r="U506" s="34"/>
      <c r="V506" s="34"/>
      <c r="W506" s="34"/>
      <c r="X506" s="34"/>
      <c r="Y506" s="34"/>
      <c r="Z506" s="34"/>
      <c r="AA506" s="34">
        <v>-115.2</v>
      </c>
      <c r="AB506" s="34"/>
      <c r="AC506" s="36">
        <v>249.4</v>
      </c>
      <c r="AD506" s="57">
        <v>249.39</v>
      </c>
      <c r="AE506" s="47">
        <f t="shared" si="14"/>
        <v>99.995990376904558</v>
      </c>
    </row>
    <row r="507" spans="1:31" s="27" customFormat="1">
      <c r="A507" s="24"/>
      <c r="B507" s="25" t="s">
        <v>48</v>
      </c>
      <c r="C507" s="25" t="s">
        <v>263</v>
      </c>
      <c r="D507" s="25" t="s">
        <v>489</v>
      </c>
      <c r="E507" s="25" t="s">
        <v>428</v>
      </c>
      <c r="F507" s="25" t="s">
        <v>49</v>
      </c>
      <c r="G507" s="25" t="s">
        <v>264</v>
      </c>
      <c r="H507" s="26"/>
      <c r="I507" s="41" t="s">
        <v>489</v>
      </c>
      <c r="J507" s="32" t="s">
        <v>50</v>
      </c>
      <c r="K507" s="32" t="s">
        <v>134</v>
      </c>
      <c r="L507" s="32" t="s">
        <v>441</v>
      </c>
      <c r="M507" s="32" t="s">
        <v>490</v>
      </c>
      <c r="N507" s="32" t="s">
        <v>433</v>
      </c>
      <c r="O507" s="33">
        <v>0</v>
      </c>
      <c r="P507" s="34"/>
      <c r="Q507" s="34"/>
      <c r="R507" s="34">
        <v>364.6</v>
      </c>
      <c r="S507" s="34"/>
      <c r="T507" s="34"/>
      <c r="U507" s="34"/>
      <c r="V507" s="34"/>
      <c r="W507" s="34"/>
      <c r="X507" s="34"/>
      <c r="Y507" s="34"/>
      <c r="Z507" s="34"/>
      <c r="AA507" s="34">
        <v>-115.2</v>
      </c>
      <c r="AB507" s="34"/>
      <c r="AC507" s="36">
        <v>249.4</v>
      </c>
      <c r="AD507" s="57">
        <v>249.39</v>
      </c>
      <c r="AE507" s="47">
        <f t="shared" si="14"/>
        <v>99.995990376904558</v>
      </c>
    </row>
    <row r="508" spans="1:31" s="27" customFormat="1" ht="25.5">
      <c r="A508" s="24"/>
      <c r="B508" s="25" t="s">
        <v>48</v>
      </c>
      <c r="C508" s="25" t="s">
        <v>263</v>
      </c>
      <c r="D508" s="25" t="s">
        <v>289</v>
      </c>
      <c r="E508" s="25" t="s">
        <v>428</v>
      </c>
      <c r="F508" s="25" t="s">
        <v>49</v>
      </c>
      <c r="G508" s="25" t="s">
        <v>264</v>
      </c>
      <c r="H508" s="26"/>
      <c r="I508" s="41" t="s">
        <v>289</v>
      </c>
      <c r="J508" s="32" t="s">
        <v>50</v>
      </c>
      <c r="K508" s="32" t="s">
        <v>134</v>
      </c>
      <c r="L508" s="32" t="s">
        <v>441</v>
      </c>
      <c r="M508" s="32" t="s">
        <v>290</v>
      </c>
      <c r="N508" s="32" t="s">
        <v>433</v>
      </c>
      <c r="O508" s="33">
        <v>0</v>
      </c>
      <c r="P508" s="34"/>
      <c r="Q508" s="34"/>
      <c r="R508" s="34">
        <v>364.6</v>
      </c>
      <c r="S508" s="34"/>
      <c r="T508" s="34"/>
      <c r="U508" s="34"/>
      <c r="V508" s="34"/>
      <c r="W508" s="34"/>
      <c r="X508" s="34"/>
      <c r="Y508" s="34"/>
      <c r="Z508" s="34"/>
      <c r="AA508" s="34">
        <v>-115.2</v>
      </c>
      <c r="AB508" s="34"/>
      <c r="AC508" s="36">
        <v>249.4</v>
      </c>
      <c r="AD508" s="57">
        <v>249.39</v>
      </c>
      <c r="AE508" s="47">
        <f t="shared" si="14"/>
        <v>99.995990376904558</v>
      </c>
    </row>
    <row r="509" spans="1:31" s="27" customFormat="1" ht="25.5">
      <c r="A509" s="24"/>
      <c r="B509" s="25" t="s">
        <v>48</v>
      </c>
      <c r="C509" s="25" t="s">
        <v>263</v>
      </c>
      <c r="D509" s="25" t="s">
        <v>289</v>
      </c>
      <c r="E509" s="25" t="s">
        <v>279</v>
      </c>
      <c r="F509" s="25" t="s">
        <v>49</v>
      </c>
      <c r="G509" s="25" t="s">
        <v>264</v>
      </c>
      <c r="H509" s="26"/>
      <c r="I509" s="41" t="s">
        <v>279</v>
      </c>
      <c r="J509" s="32" t="s">
        <v>50</v>
      </c>
      <c r="K509" s="32" t="s">
        <v>134</v>
      </c>
      <c r="L509" s="32" t="s">
        <v>441</v>
      </c>
      <c r="M509" s="32" t="s">
        <v>290</v>
      </c>
      <c r="N509" s="32" t="s">
        <v>280</v>
      </c>
      <c r="O509" s="33">
        <v>0</v>
      </c>
      <c r="P509" s="34"/>
      <c r="Q509" s="34"/>
      <c r="R509" s="34">
        <v>364.6</v>
      </c>
      <c r="S509" s="34"/>
      <c r="T509" s="34"/>
      <c r="U509" s="34"/>
      <c r="V509" s="34"/>
      <c r="W509" s="34"/>
      <c r="X509" s="34"/>
      <c r="Y509" s="34"/>
      <c r="Z509" s="34"/>
      <c r="AA509" s="34">
        <v>-115.2</v>
      </c>
      <c r="AB509" s="34"/>
      <c r="AC509" s="36">
        <v>249.4</v>
      </c>
      <c r="AD509" s="57">
        <v>249.39</v>
      </c>
      <c r="AE509" s="47">
        <f t="shared" si="14"/>
        <v>99.995990376904558</v>
      </c>
    </row>
    <row r="510" spans="1:31" s="27" customFormat="1">
      <c r="A510" s="24"/>
      <c r="B510" s="25" t="s">
        <v>48</v>
      </c>
      <c r="C510" s="25" t="s">
        <v>263</v>
      </c>
      <c r="D510" s="25" t="s">
        <v>468</v>
      </c>
      <c r="E510" s="25" t="s">
        <v>428</v>
      </c>
      <c r="F510" s="25" t="s">
        <v>49</v>
      </c>
      <c r="G510" s="25" t="s">
        <v>264</v>
      </c>
      <c r="H510" s="26"/>
      <c r="I510" s="41" t="s">
        <v>468</v>
      </c>
      <c r="J510" s="32" t="s">
        <v>50</v>
      </c>
      <c r="K510" s="32" t="s">
        <v>134</v>
      </c>
      <c r="L510" s="32" t="s">
        <v>441</v>
      </c>
      <c r="M510" s="32" t="s">
        <v>469</v>
      </c>
      <c r="N510" s="32" t="s">
        <v>433</v>
      </c>
      <c r="O510" s="33">
        <v>1040</v>
      </c>
      <c r="P510" s="34"/>
      <c r="Q510" s="34"/>
      <c r="R510" s="34">
        <v>0</v>
      </c>
      <c r="S510" s="34"/>
      <c r="T510" s="34"/>
      <c r="U510" s="34"/>
      <c r="V510" s="34"/>
      <c r="W510" s="34">
        <v>1110.6300000000001</v>
      </c>
      <c r="X510" s="34"/>
      <c r="Y510" s="34"/>
      <c r="Z510" s="34"/>
      <c r="AA510" s="34">
        <v>230</v>
      </c>
      <c r="AB510" s="34"/>
      <c r="AC510" s="36">
        <v>2380.63</v>
      </c>
      <c r="AD510" s="57">
        <v>2376.98</v>
      </c>
      <c r="AE510" s="47">
        <f t="shared" si="14"/>
        <v>99.846679240369141</v>
      </c>
    </row>
    <row r="511" spans="1:31" s="27" customFormat="1" ht="25.5">
      <c r="A511" s="24"/>
      <c r="B511" s="25" t="s">
        <v>48</v>
      </c>
      <c r="C511" s="25" t="s">
        <v>263</v>
      </c>
      <c r="D511" s="25" t="s">
        <v>291</v>
      </c>
      <c r="E511" s="25" t="s">
        <v>428</v>
      </c>
      <c r="F511" s="25" t="s">
        <v>49</v>
      </c>
      <c r="G511" s="25" t="s">
        <v>264</v>
      </c>
      <c r="H511" s="26"/>
      <c r="I511" s="41" t="s">
        <v>291</v>
      </c>
      <c r="J511" s="32" t="s">
        <v>50</v>
      </c>
      <c r="K511" s="32" t="s">
        <v>134</v>
      </c>
      <c r="L511" s="32" t="s">
        <v>441</v>
      </c>
      <c r="M511" s="32" t="s">
        <v>292</v>
      </c>
      <c r="N511" s="32" t="s">
        <v>433</v>
      </c>
      <c r="O511" s="33">
        <v>1040</v>
      </c>
      <c r="P511" s="34"/>
      <c r="Q511" s="34"/>
      <c r="R511" s="34">
        <v>0</v>
      </c>
      <c r="S511" s="34"/>
      <c r="T511" s="34"/>
      <c r="U511" s="34"/>
      <c r="V511" s="34"/>
      <c r="W511" s="34">
        <v>1079</v>
      </c>
      <c r="X511" s="34"/>
      <c r="Y511" s="34"/>
      <c r="Z511" s="34"/>
      <c r="AA511" s="34">
        <v>230</v>
      </c>
      <c r="AB511" s="34"/>
      <c r="AC511" s="36">
        <v>2349</v>
      </c>
      <c r="AD511" s="57">
        <v>2345.86</v>
      </c>
      <c r="AE511" s="47">
        <f t="shared" si="14"/>
        <v>99.866326096211154</v>
      </c>
    </row>
    <row r="512" spans="1:31" s="27" customFormat="1" hidden="1">
      <c r="A512" s="24"/>
      <c r="B512" s="25" t="s">
        <v>48</v>
      </c>
      <c r="C512" s="25" t="s">
        <v>263</v>
      </c>
      <c r="D512" s="25" t="s">
        <v>291</v>
      </c>
      <c r="E512" s="25" t="s">
        <v>139</v>
      </c>
      <c r="F512" s="25" t="s">
        <v>49</v>
      </c>
      <c r="G512" s="25" t="s">
        <v>264</v>
      </c>
      <c r="H512" s="26"/>
      <c r="I512" s="31" t="s">
        <v>139</v>
      </c>
      <c r="J512" s="32" t="s">
        <v>50</v>
      </c>
      <c r="K512" s="32" t="s">
        <v>134</v>
      </c>
      <c r="L512" s="32" t="s">
        <v>441</v>
      </c>
      <c r="M512" s="32" t="s">
        <v>292</v>
      </c>
      <c r="N512" s="32" t="s">
        <v>140</v>
      </c>
      <c r="O512" s="33">
        <v>50</v>
      </c>
      <c r="P512" s="34"/>
      <c r="Q512" s="34"/>
      <c r="R512" s="34"/>
      <c r="S512" s="34"/>
      <c r="T512" s="34"/>
      <c r="U512" s="34"/>
      <c r="V512" s="34"/>
      <c r="W512" s="34">
        <v>-50</v>
      </c>
      <c r="X512" s="34"/>
      <c r="Y512" s="34"/>
      <c r="Z512" s="34"/>
      <c r="AA512" s="34"/>
      <c r="AB512" s="34"/>
      <c r="AC512" s="36">
        <v>0</v>
      </c>
    </row>
    <row r="513" spans="1:31" s="27" customFormat="1">
      <c r="A513" s="24"/>
      <c r="B513" s="25" t="s">
        <v>48</v>
      </c>
      <c r="C513" s="25" t="s">
        <v>263</v>
      </c>
      <c r="D513" s="25" t="s">
        <v>291</v>
      </c>
      <c r="E513" s="25" t="s">
        <v>239</v>
      </c>
      <c r="F513" s="25" t="s">
        <v>49</v>
      </c>
      <c r="G513" s="25" t="s">
        <v>264</v>
      </c>
      <c r="H513" s="26"/>
      <c r="I513" s="41" t="s">
        <v>239</v>
      </c>
      <c r="J513" s="32" t="s">
        <v>50</v>
      </c>
      <c r="K513" s="32" t="s">
        <v>134</v>
      </c>
      <c r="L513" s="32" t="s">
        <v>441</v>
      </c>
      <c r="M513" s="32" t="s">
        <v>292</v>
      </c>
      <c r="N513" s="32" t="s">
        <v>240</v>
      </c>
      <c r="O513" s="33">
        <v>860</v>
      </c>
      <c r="P513" s="34"/>
      <c r="Q513" s="34"/>
      <c r="R513" s="34">
        <v>-90</v>
      </c>
      <c r="S513" s="34"/>
      <c r="T513" s="34"/>
      <c r="U513" s="34"/>
      <c r="V513" s="34"/>
      <c r="W513" s="34">
        <v>1129</v>
      </c>
      <c r="X513" s="34"/>
      <c r="Y513" s="34"/>
      <c r="Z513" s="34"/>
      <c r="AA513" s="34">
        <v>385</v>
      </c>
      <c r="AB513" s="34"/>
      <c r="AC513" s="36">
        <v>2284</v>
      </c>
      <c r="AD513" s="57">
        <v>2280.86</v>
      </c>
      <c r="AE513" s="47">
        <f t="shared" ref="AE513:AE520" si="15">AD513/AC513*100</f>
        <v>99.862521891418567</v>
      </c>
    </row>
    <row r="514" spans="1:31" s="27" customFormat="1">
      <c r="A514" s="24"/>
      <c r="B514" s="25" t="s">
        <v>48</v>
      </c>
      <c r="C514" s="25" t="s">
        <v>263</v>
      </c>
      <c r="D514" s="25" t="s">
        <v>291</v>
      </c>
      <c r="E514" s="25" t="s">
        <v>293</v>
      </c>
      <c r="F514" s="25" t="s">
        <v>49</v>
      </c>
      <c r="G514" s="25" t="s">
        <v>264</v>
      </c>
      <c r="H514" s="26"/>
      <c r="I514" s="41" t="s">
        <v>293</v>
      </c>
      <c r="J514" s="32" t="s">
        <v>50</v>
      </c>
      <c r="K514" s="32" t="s">
        <v>134</v>
      </c>
      <c r="L514" s="32" t="s">
        <v>441</v>
      </c>
      <c r="M514" s="32" t="s">
        <v>292</v>
      </c>
      <c r="N514" s="32" t="s">
        <v>294</v>
      </c>
      <c r="O514" s="33">
        <v>130</v>
      </c>
      <c r="P514" s="34"/>
      <c r="Q514" s="34"/>
      <c r="R514" s="34">
        <v>90</v>
      </c>
      <c r="S514" s="34"/>
      <c r="T514" s="34"/>
      <c r="U514" s="34"/>
      <c r="V514" s="34"/>
      <c r="W514" s="34"/>
      <c r="X514" s="34"/>
      <c r="Y514" s="34"/>
      <c r="Z514" s="34"/>
      <c r="AA514" s="34">
        <v>-155</v>
      </c>
      <c r="AB514" s="34"/>
      <c r="AC514" s="36">
        <v>65</v>
      </c>
      <c r="AD514" s="57">
        <v>65</v>
      </c>
      <c r="AE514" s="47">
        <f t="shared" si="15"/>
        <v>100</v>
      </c>
    </row>
    <row r="515" spans="1:31" s="27" customFormat="1" ht="38.25">
      <c r="A515" s="24"/>
      <c r="B515" s="25" t="s">
        <v>48</v>
      </c>
      <c r="C515" s="25" t="s">
        <v>263</v>
      </c>
      <c r="D515" s="25" t="s">
        <v>570</v>
      </c>
      <c r="E515" s="25" t="s">
        <v>428</v>
      </c>
      <c r="F515" s="25" t="s">
        <v>49</v>
      </c>
      <c r="G515" s="25" t="s">
        <v>264</v>
      </c>
      <c r="H515" s="26"/>
      <c r="I515" s="41" t="s">
        <v>570</v>
      </c>
      <c r="J515" s="32" t="s">
        <v>50</v>
      </c>
      <c r="K515" s="32" t="s">
        <v>134</v>
      </c>
      <c r="L515" s="32" t="s">
        <v>441</v>
      </c>
      <c r="M515" s="32" t="s">
        <v>571</v>
      </c>
      <c r="N515" s="32" t="s">
        <v>433</v>
      </c>
      <c r="O515" s="33">
        <v>0</v>
      </c>
      <c r="P515" s="34"/>
      <c r="Q515" s="34"/>
      <c r="R515" s="34"/>
      <c r="S515" s="34"/>
      <c r="T515" s="34"/>
      <c r="U515" s="34"/>
      <c r="V515" s="34"/>
      <c r="W515" s="34">
        <v>31.63</v>
      </c>
      <c r="X515" s="34"/>
      <c r="Y515" s="34"/>
      <c r="Z515" s="34"/>
      <c r="AA515" s="34"/>
      <c r="AB515" s="34"/>
      <c r="AC515" s="36">
        <v>31.63</v>
      </c>
      <c r="AD515" s="57">
        <v>31.12</v>
      </c>
      <c r="AE515" s="47">
        <f t="shared" si="15"/>
        <v>98.387606702497635</v>
      </c>
    </row>
    <row r="516" spans="1:31" s="27" customFormat="1">
      <c r="A516" s="24"/>
      <c r="B516" s="25" t="s">
        <v>48</v>
      </c>
      <c r="C516" s="25" t="s">
        <v>263</v>
      </c>
      <c r="D516" s="25" t="s">
        <v>570</v>
      </c>
      <c r="E516" s="25" t="s">
        <v>239</v>
      </c>
      <c r="F516" s="25" t="s">
        <v>49</v>
      </c>
      <c r="G516" s="25" t="s">
        <v>264</v>
      </c>
      <c r="H516" s="26"/>
      <c r="I516" s="41" t="s">
        <v>239</v>
      </c>
      <c r="J516" s="32" t="s">
        <v>50</v>
      </c>
      <c r="K516" s="32" t="s">
        <v>134</v>
      </c>
      <c r="L516" s="32" t="s">
        <v>441</v>
      </c>
      <c r="M516" s="32" t="s">
        <v>571</v>
      </c>
      <c r="N516" s="32" t="s">
        <v>240</v>
      </c>
      <c r="O516" s="33">
        <v>0</v>
      </c>
      <c r="P516" s="34"/>
      <c r="Q516" s="34"/>
      <c r="R516" s="34"/>
      <c r="S516" s="34"/>
      <c r="T516" s="34"/>
      <c r="U516" s="34"/>
      <c r="V516" s="34"/>
      <c r="W516" s="34">
        <v>31.63</v>
      </c>
      <c r="X516" s="34"/>
      <c r="Y516" s="34"/>
      <c r="Z516" s="34"/>
      <c r="AA516" s="34"/>
      <c r="AB516" s="34"/>
      <c r="AC516" s="36">
        <v>31.63</v>
      </c>
      <c r="AD516" s="57">
        <v>31.12</v>
      </c>
      <c r="AE516" s="47">
        <f t="shared" si="15"/>
        <v>98.387606702497635</v>
      </c>
    </row>
    <row r="517" spans="1:31" s="23" customFormat="1">
      <c r="A517" s="17"/>
      <c r="B517" s="18" t="s">
        <v>48</v>
      </c>
      <c r="C517" s="18" t="s">
        <v>587</v>
      </c>
      <c r="D517" s="18" t="s">
        <v>428</v>
      </c>
      <c r="E517" s="18" t="s">
        <v>428</v>
      </c>
      <c r="F517" s="18" t="s">
        <v>49</v>
      </c>
      <c r="G517" s="18" t="s">
        <v>588</v>
      </c>
      <c r="H517" s="19"/>
      <c r="I517" s="40" t="s">
        <v>587</v>
      </c>
      <c r="J517" s="21" t="s">
        <v>50</v>
      </c>
      <c r="K517" s="21" t="s">
        <v>589</v>
      </c>
      <c r="L517" s="21" t="s">
        <v>434</v>
      </c>
      <c r="M517" s="21" t="s">
        <v>435</v>
      </c>
      <c r="N517" s="21" t="s">
        <v>433</v>
      </c>
      <c r="O517" s="22">
        <v>68721.100000000006</v>
      </c>
      <c r="P517" s="30"/>
      <c r="Q517" s="30"/>
      <c r="R517" s="30">
        <v>-389.2</v>
      </c>
      <c r="S517" s="30"/>
      <c r="T517" s="30"/>
      <c r="U517" s="30"/>
      <c r="V517" s="30"/>
      <c r="W517" s="30">
        <v>-788.2</v>
      </c>
      <c r="X517" s="30"/>
      <c r="Y517" s="30"/>
      <c r="Z517" s="30"/>
      <c r="AA517" s="30">
        <v>2.7</v>
      </c>
      <c r="AB517" s="30">
        <v>-2311.5</v>
      </c>
      <c r="AC517" s="35">
        <v>65234.9</v>
      </c>
      <c r="AD517" s="56">
        <v>64409.52</v>
      </c>
      <c r="AE517" s="46">
        <f t="shared" si="15"/>
        <v>98.734757008901681</v>
      </c>
    </row>
    <row r="518" spans="1:31" s="23" customFormat="1">
      <c r="A518" s="17"/>
      <c r="B518" s="18" t="s">
        <v>48</v>
      </c>
      <c r="C518" s="18" t="s">
        <v>34</v>
      </c>
      <c r="D518" s="18" t="s">
        <v>428</v>
      </c>
      <c r="E518" s="18" t="s">
        <v>428</v>
      </c>
      <c r="F518" s="18" t="s">
        <v>49</v>
      </c>
      <c r="G518" s="18" t="s">
        <v>35</v>
      </c>
      <c r="H518" s="19"/>
      <c r="I518" s="40" t="s">
        <v>34</v>
      </c>
      <c r="J518" s="21" t="s">
        <v>50</v>
      </c>
      <c r="K518" s="21" t="s">
        <v>589</v>
      </c>
      <c r="L518" s="21" t="s">
        <v>441</v>
      </c>
      <c r="M518" s="21" t="s">
        <v>435</v>
      </c>
      <c r="N518" s="21" t="s">
        <v>433</v>
      </c>
      <c r="O518" s="22">
        <v>1121.5</v>
      </c>
      <c r="P518" s="30"/>
      <c r="Q518" s="30"/>
      <c r="R518" s="30">
        <v>-524</v>
      </c>
      <c r="S518" s="30"/>
      <c r="T518" s="30"/>
      <c r="U518" s="30"/>
      <c r="V518" s="30"/>
      <c r="W518" s="30"/>
      <c r="X518" s="30"/>
      <c r="Y518" s="30"/>
      <c r="Z518" s="30"/>
      <c r="AA518" s="30">
        <v>42.3</v>
      </c>
      <c r="AB518" s="30">
        <v>2.1</v>
      </c>
      <c r="AC518" s="35">
        <v>641.9</v>
      </c>
      <c r="AD518" s="56">
        <v>641.87</v>
      </c>
      <c r="AE518" s="46">
        <f t="shared" si="15"/>
        <v>99.995326374824742</v>
      </c>
    </row>
    <row r="519" spans="1:31" s="27" customFormat="1">
      <c r="A519" s="24"/>
      <c r="B519" s="25" t="s">
        <v>48</v>
      </c>
      <c r="C519" s="25" t="s">
        <v>34</v>
      </c>
      <c r="D519" s="25" t="s">
        <v>36</v>
      </c>
      <c r="E519" s="25" t="s">
        <v>428</v>
      </c>
      <c r="F519" s="25" t="s">
        <v>49</v>
      </c>
      <c r="G519" s="25" t="s">
        <v>35</v>
      </c>
      <c r="H519" s="26"/>
      <c r="I519" s="41" t="s">
        <v>36</v>
      </c>
      <c r="J519" s="32" t="s">
        <v>50</v>
      </c>
      <c r="K519" s="32" t="s">
        <v>589</v>
      </c>
      <c r="L519" s="32" t="s">
        <v>441</v>
      </c>
      <c r="M519" s="32" t="s">
        <v>37</v>
      </c>
      <c r="N519" s="32" t="s">
        <v>433</v>
      </c>
      <c r="O519" s="33">
        <v>1121.5</v>
      </c>
      <c r="P519" s="34"/>
      <c r="Q519" s="34"/>
      <c r="R519" s="34">
        <v>-524</v>
      </c>
      <c r="S519" s="34"/>
      <c r="T519" s="34"/>
      <c r="U519" s="34"/>
      <c r="V519" s="34"/>
      <c r="W519" s="34"/>
      <c r="X519" s="34"/>
      <c r="Y519" s="34"/>
      <c r="Z519" s="34"/>
      <c r="AA519" s="34">
        <v>42.3</v>
      </c>
      <c r="AB519" s="34">
        <v>2.1</v>
      </c>
      <c r="AC519" s="36">
        <v>641.9</v>
      </c>
      <c r="AD519" s="57">
        <v>641.87</v>
      </c>
      <c r="AE519" s="47">
        <f t="shared" si="15"/>
        <v>99.995326374824742</v>
      </c>
    </row>
    <row r="520" spans="1:31" s="27" customFormat="1" ht="38.25">
      <c r="A520" s="24"/>
      <c r="B520" s="25" t="s">
        <v>48</v>
      </c>
      <c r="C520" s="25" t="s">
        <v>34</v>
      </c>
      <c r="D520" s="25" t="s">
        <v>38</v>
      </c>
      <c r="E520" s="25" t="s">
        <v>428</v>
      </c>
      <c r="F520" s="25" t="s">
        <v>49</v>
      </c>
      <c r="G520" s="25" t="s">
        <v>35</v>
      </c>
      <c r="H520" s="26"/>
      <c r="I520" s="41" t="s">
        <v>38</v>
      </c>
      <c r="J520" s="32" t="s">
        <v>50</v>
      </c>
      <c r="K520" s="32" t="s">
        <v>589</v>
      </c>
      <c r="L520" s="32" t="s">
        <v>441</v>
      </c>
      <c r="M520" s="32" t="s">
        <v>39</v>
      </c>
      <c r="N520" s="32" t="s">
        <v>433</v>
      </c>
      <c r="O520" s="33">
        <v>1121.5</v>
      </c>
      <c r="P520" s="34"/>
      <c r="Q520" s="34"/>
      <c r="R520" s="34">
        <v>-524</v>
      </c>
      <c r="S520" s="34"/>
      <c r="T520" s="34"/>
      <c r="U520" s="34"/>
      <c r="V520" s="34"/>
      <c r="W520" s="34"/>
      <c r="X520" s="34"/>
      <c r="Y520" s="34"/>
      <c r="Z520" s="34"/>
      <c r="AA520" s="34">
        <v>42.3</v>
      </c>
      <c r="AB520" s="34">
        <v>2.1</v>
      </c>
      <c r="AC520" s="36">
        <v>641.9</v>
      </c>
      <c r="AD520" s="57">
        <v>641.87</v>
      </c>
      <c r="AE520" s="47">
        <f t="shared" si="15"/>
        <v>99.995326374824742</v>
      </c>
    </row>
    <row r="521" spans="1:31" s="27" customFormat="1" hidden="1">
      <c r="A521" s="24"/>
      <c r="B521" s="25" t="s">
        <v>48</v>
      </c>
      <c r="C521" s="25" t="s">
        <v>34</v>
      </c>
      <c r="D521" s="25" t="s">
        <v>38</v>
      </c>
      <c r="E521" s="25" t="s">
        <v>593</v>
      </c>
      <c r="F521" s="25" t="s">
        <v>49</v>
      </c>
      <c r="G521" s="25" t="s">
        <v>35</v>
      </c>
      <c r="H521" s="26"/>
      <c r="I521" s="31" t="s">
        <v>593</v>
      </c>
      <c r="J521" s="32" t="s">
        <v>50</v>
      </c>
      <c r="K521" s="32" t="s">
        <v>589</v>
      </c>
      <c r="L521" s="32" t="s">
        <v>441</v>
      </c>
      <c r="M521" s="32" t="s">
        <v>39</v>
      </c>
      <c r="N521" s="32" t="s">
        <v>594</v>
      </c>
      <c r="O521" s="33">
        <v>0</v>
      </c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>
        <v>42.3</v>
      </c>
      <c r="AB521" s="34">
        <v>-42.3</v>
      </c>
      <c r="AC521" s="36">
        <v>0</v>
      </c>
    </row>
    <row r="522" spans="1:31" s="27" customFormat="1" ht="38.25">
      <c r="A522" s="24"/>
      <c r="B522" s="25" t="s">
        <v>48</v>
      </c>
      <c r="C522" s="25" t="s">
        <v>34</v>
      </c>
      <c r="D522" s="25" t="s">
        <v>38</v>
      </c>
      <c r="E522" s="25" t="s">
        <v>53</v>
      </c>
      <c r="F522" s="25" t="s">
        <v>49</v>
      </c>
      <c r="G522" s="25" t="s">
        <v>35</v>
      </c>
      <c r="H522" s="26"/>
      <c r="I522" s="41" t="s">
        <v>53</v>
      </c>
      <c r="J522" s="32" t="s">
        <v>50</v>
      </c>
      <c r="K522" s="32" t="s">
        <v>589</v>
      </c>
      <c r="L522" s="32" t="s">
        <v>441</v>
      </c>
      <c r="M522" s="32" t="s">
        <v>39</v>
      </c>
      <c r="N522" s="32" t="s">
        <v>438</v>
      </c>
      <c r="O522" s="33">
        <v>1121.5</v>
      </c>
      <c r="P522" s="34"/>
      <c r="Q522" s="34"/>
      <c r="R522" s="34">
        <v>-524</v>
      </c>
      <c r="S522" s="34"/>
      <c r="T522" s="34"/>
      <c r="U522" s="34"/>
      <c r="V522" s="34"/>
      <c r="W522" s="34"/>
      <c r="X522" s="34"/>
      <c r="Y522" s="34"/>
      <c r="Z522" s="34"/>
      <c r="AA522" s="34"/>
      <c r="AB522" s="34">
        <v>44.4</v>
      </c>
      <c r="AC522" s="36">
        <v>641.9</v>
      </c>
      <c r="AD522" s="57">
        <v>641.87</v>
      </c>
      <c r="AE522" s="47">
        <f t="shared" ref="AE522:AE541" si="16">AD522/AC522*100</f>
        <v>99.995326374824742</v>
      </c>
    </row>
    <row r="523" spans="1:31" s="23" customFormat="1">
      <c r="A523" s="17"/>
      <c r="B523" s="18" t="s">
        <v>48</v>
      </c>
      <c r="C523" s="18" t="s">
        <v>590</v>
      </c>
      <c r="D523" s="18" t="s">
        <v>428</v>
      </c>
      <c r="E523" s="18" t="s">
        <v>428</v>
      </c>
      <c r="F523" s="18" t="s">
        <v>49</v>
      </c>
      <c r="G523" s="18" t="s">
        <v>591</v>
      </c>
      <c r="H523" s="19"/>
      <c r="I523" s="40" t="s">
        <v>590</v>
      </c>
      <c r="J523" s="21" t="s">
        <v>50</v>
      </c>
      <c r="K523" s="21" t="s">
        <v>589</v>
      </c>
      <c r="L523" s="21" t="s">
        <v>592</v>
      </c>
      <c r="M523" s="21" t="s">
        <v>435</v>
      </c>
      <c r="N523" s="21" t="s">
        <v>433</v>
      </c>
      <c r="O523" s="22">
        <v>50944.3</v>
      </c>
      <c r="P523" s="30"/>
      <c r="Q523" s="30"/>
      <c r="R523" s="30">
        <v>69</v>
      </c>
      <c r="S523" s="30"/>
      <c r="T523" s="30"/>
      <c r="U523" s="30"/>
      <c r="V523" s="30"/>
      <c r="W523" s="30">
        <v>-2208.6999999999998</v>
      </c>
      <c r="X523" s="30"/>
      <c r="Y523" s="30"/>
      <c r="Z523" s="30"/>
      <c r="AA523" s="30">
        <v>651.4</v>
      </c>
      <c r="AB523" s="30">
        <v>-1965</v>
      </c>
      <c r="AC523" s="35">
        <v>47491</v>
      </c>
      <c r="AD523" s="56">
        <v>46743.38</v>
      </c>
      <c r="AE523" s="46">
        <f t="shared" si="16"/>
        <v>98.425764881767066</v>
      </c>
    </row>
    <row r="524" spans="1:31" s="27" customFormat="1">
      <c r="A524" s="24"/>
      <c r="B524" s="25" t="s">
        <v>48</v>
      </c>
      <c r="C524" s="25" t="s">
        <v>590</v>
      </c>
      <c r="D524" s="25" t="s">
        <v>295</v>
      </c>
      <c r="E524" s="25" t="s">
        <v>428</v>
      </c>
      <c r="F524" s="25" t="s">
        <v>49</v>
      </c>
      <c r="G524" s="25" t="s">
        <v>591</v>
      </c>
      <c r="H524" s="26"/>
      <c r="I524" s="41" t="s">
        <v>295</v>
      </c>
      <c r="J524" s="32" t="s">
        <v>50</v>
      </c>
      <c r="K524" s="32" t="s">
        <v>589</v>
      </c>
      <c r="L524" s="32" t="s">
        <v>592</v>
      </c>
      <c r="M524" s="32" t="s">
        <v>296</v>
      </c>
      <c r="N524" s="32" t="s">
        <v>433</v>
      </c>
      <c r="O524" s="33">
        <v>0</v>
      </c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>
        <v>233.9</v>
      </c>
      <c r="AB524" s="34">
        <v>175.3</v>
      </c>
      <c r="AC524" s="36">
        <v>409.2</v>
      </c>
      <c r="AD524" s="57">
        <v>233.81</v>
      </c>
      <c r="AE524" s="47">
        <f t="shared" si="16"/>
        <v>57.138318670576737</v>
      </c>
    </row>
    <row r="525" spans="1:31" s="27" customFormat="1">
      <c r="A525" s="24"/>
      <c r="B525" s="25" t="s">
        <v>48</v>
      </c>
      <c r="C525" s="25" t="s">
        <v>590</v>
      </c>
      <c r="D525" s="25" t="s">
        <v>297</v>
      </c>
      <c r="E525" s="25" t="s">
        <v>428</v>
      </c>
      <c r="F525" s="25" t="s">
        <v>49</v>
      </c>
      <c r="G525" s="25" t="s">
        <v>591</v>
      </c>
      <c r="H525" s="26"/>
      <c r="I525" s="41" t="s">
        <v>297</v>
      </c>
      <c r="J525" s="32" t="s">
        <v>50</v>
      </c>
      <c r="K525" s="32" t="s">
        <v>589</v>
      </c>
      <c r="L525" s="32" t="s">
        <v>592</v>
      </c>
      <c r="M525" s="32" t="s">
        <v>298</v>
      </c>
      <c r="N525" s="32" t="s">
        <v>433</v>
      </c>
      <c r="O525" s="33">
        <v>0</v>
      </c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>
        <v>233.9</v>
      </c>
      <c r="AB525" s="34">
        <v>175.3</v>
      </c>
      <c r="AC525" s="36">
        <v>409.2</v>
      </c>
      <c r="AD525" s="57">
        <v>233.81</v>
      </c>
      <c r="AE525" s="47">
        <f t="shared" si="16"/>
        <v>57.138318670576737</v>
      </c>
    </row>
    <row r="526" spans="1:31" s="27" customFormat="1">
      <c r="A526" s="24"/>
      <c r="B526" s="25" t="s">
        <v>48</v>
      </c>
      <c r="C526" s="25" t="s">
        <v>590</v>
      </c>
      <c r="D526" s="25" t="s">
        <v>299</v>
      </c>
      <c r="E526" s="25" t="s">
        <v>428</v>
      </c>
      <c r="F526" s="25" t="s">
        <v>49</v>
      </c>
      <c r="G526" s="25" t="s">
        <v>591</v>
      </c>
      <c r="H526" s="26"/>
      <c r="I526" s="41" t="s">
        <v>299</v>
      </c>
      <c r="J526" s="32" t="s">
        <v>50</v>
      </c>
      <c r="K526" s="32" t="s">
        <v>589</v>
      </c>
      <c r="L526" s="32" t="s">
        <v>592</v>
      </c>
      <c r="M526" s="32" t="s">
        <v>300</v>
      </c>
      <c r="N526" s="32" t="s">
        <v>433</v>
      </c>
      <c r="O526" s="33">
        <v>0</v>
      </c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>
        <v>233.9</v>
      </c>
      <c r="AB526" s="34">
        <v>175.3</v>
      </c>
      <c r="AC526" s="36">
        <v>409.2</v>
      </c>
      <c r="AD526" s="57">
        <v>233.81</v>
      </c>
      <c r="AE526" s="47">
        <f t="shared" si="16"/>
        <v>57.138318670576737</v>
      </c>
    </row>
    <row r="527" spans="1:31" s="27" customFormat="1" ht="25.5">
      <c r="A527" s="24"/>
      <c r="B527" s="25" t="s">
        <v>48</v>
      </c>
      <c r="C527" s="25" t="s">
        <v>590</v>
      </c>
      <c r="D527" s="25" t="s">
        <v>299</v>
      </c>
      <c r="E527" s="25" t="s">
        <v>301</v>
      </c>
      <c r="F527" s="25" t="s">
        <v>49</v>
      </c>
      <c r="G527" s="25" t="s">
        <v>591</v>
      </c>
      <c r="H527" s="26"/>
      <c r="I527" s="41" t="s">
        <v>301</v>
      </c>
      <c r="J527" s="32" t="s">
        <v>50</v>
      </c>
      <c r="K527" s="32" t="s">
        <v>589</v>
      </c>
      <c r="L527" s="32" t="s">
        <v>592</v>
      </c>
      <c r="M527" s="32" t="s">
        <v>300</v>
      </c>
      <c r="N527" s="32" t="s">
        <v>302</v>
      </c>
      <c r="O527" s="33">
        <v>0</v>
      </c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>
        <v>233.9</v>
      </c>
      <c r="AB527" s="34">
        <v>175.3</v>
      </c>
      <c r="AC527" s="36">
        <v>409.2</v>
      </c>
      <c r="AD527" s="57">
        <v>233.81</v>
      </c>
      <c r="AE527" s="47">
        <f t="shared" si="16"/>
        <v>57.138318670576737</v>
      </c>
    </row>
    <row r="528" spans="1:31" s="27" customFormat="1">
      <c r="A528" s="24"/>
      <c r="B528" s="25" t="s">
        <v>48</v>
      </c>
      <c r="C528" s="25" t="s">
        <v>590</v>
      </c>
      <c r="D528" s="25" t="s">
        <v>576</v>
      </c>
      <c r="E528" s="25" t="s">
        <v>428</v>
      </c>
      <c r="F528" s="25" t="s">
        <v>49</v>
      </c>
      <c r="G528" s="25" t="s">
        <v>591</v>
      </c>
      <c r="H528" s="26"/>
      <c r="I528" s="41" t="s">
        <v>576</v>
      </c>
      <c r="J528" s="32" t="s">
        <v>50</v>
      </c>
      <c r="K528" s="32" t="s">
        <v>589</v>
      </c>
      <c r="L528" s="32" t="s">
        <v>592</v>
      </c>
      <c r="M528" s="32" t="s">
        <v>577</v>
      </c>
      <c r="N528" s="32" t="s">
        <v>433</v>
      </c>
      <c r="O528" s="33">
        <v>46077</v>
      </c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>
        <v>-2007</v>
      </c>
      <c r="AC528" s="36">
        <v>44070</v>
      </c>
      <c r="AD528" s="57">
        <v>43902.82</v>
      </c>
      <c r="AE528" s="47">
        <f t="shared" si="16"/>
        <v>99.620648967551617</v>
      </c>
    </row>
    <row r="529" spans="1:31" s="27" customFormat="1" ht="25.5">
      <c r="A529" s="24"/>
      <c r="B529" s="25" t="s">
        <v>48</v>
      </c>
      <c r="C529" s="25" t="s">
        <v>590</v>
      </c>
      <c r="D529" s="25" t="s">
        <v>303</v>
      </c>
      <c r="E529" s="25" t="s">
        <v>428</v>
      </c>
      <c r="F529" s="25" t="s">
        <v>49</v>
      </c>
      <c r="G529" s="25" t="s">
        <v>591</v>
      </c>
      <c r="H529" s="26"/>
      <c r="I529" s="41" t="s">
        <v>303</v>
      </c>
      <c r="J529" s="32" t="s">
        <v>50</v>
      </c>
      <c r="K529" s="32" t="s">
        <v>589</v>
      </c>
      <c r="L529" s="32" t="s">
        <v>592</v>
      </c>
      <c r="M529" s="32" t="s">
        <v>304</v>
      </c>
      <c r="N529" s="32" t="s">
        <v>433</v>
      </c>
      <c r="O529" s="33">
        <v>45957</v>
      </c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>
        <v>-2007</v>
      </c>
      <c r="AC529" s="36">
        <v>43950</v>
      </c>
      <c r="AD529" s="57">
        <v>43804.1</v>
      </c>
      <c r="AE529" s="47">
        <f t="shared" si="16"/>
        <v>99.668031854379976</v>
      </c>
    </row>
    <row r="530" spans="1:31" s="27" customFormat="1" ht="25.5">
      <c r="A530" s="24"/>
      <c r="B530" s="25" t="s">
        <v>48</v>
      </c>
      <c r="C530" s="25" t="s">
        <v>590</v>
      </c>
      <c r="D530" s="25" t="s">
        <v>305</v>
      </c>
      <c r="E530" s="25" t="s">
        <v>428</v>
      </c>
      <c r="F530" s="25" t="s">
        <v>49</v>
      </c>
      <c r="G530" s="25" t="s">
        <v>591</v>
      </c>
      <c r="H530" s="26"/>
      <c r="I530" s="41" t="s">
        <v>305</v>
      </c>
      <c r="J530" s="32" t="s">
        <v>50</v>
      </c>
      <c r="K530" s="32" t="s">
        <v>589</v>
      </c>
      <c r="L530" s="32" t="s">
        <v>592</v>
      </c>
      <c r="M530" s="32" t="s">
        <v>306</v>
      </c>
      <c r="N530" s="32" t="s">
        <v>433</v>
      </c>
      <c r="O530" s="33">
        <v>45055.9</v>
      </c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>
        <v>-1752.9</v>
      </c>
      <c r="AC530" s="36">
        <v>43303</v>
      </c>
      <c r="AD530" s="57">
        <v>43161.05</v>
      </c>
      <c r="AE530" s="47">
        <f t="shared" si="16"/>
        <v>99.672193612451792</v>
      </c>
    </row>
    <row r="531" spans="1:31" s="27" customFormat="1" ht="51">
      <c r="A531" s="24"/>
      <c r="B531" s="25" t="s">
        <v>48</v>
      </c>
      <c r="C531" s="25" t="s">
        <v>590</v>
      </c>
      <c r="D531" s="25" t="s">
        <v>305</v>
      </c>
      <c r="E531" s="25" t="s">
        <v>89</v>
      </c>
      <c r="F531" s="25" t="s">
        <v>49</v>
      </c>
      <c r="G531" s="25" t="s">
        <v>591</v>
      </c>
      <c r="H531" s="26"/>
      <c r="I531" s="41" t="s">
        <v>89</v>
      </c>
      <c r="J531" s="32" t="s">
        <v>50</v>
      </c>
      <c r="K531" s="32" t="s">
        <v>589</v>
      </c>
      <c r="L531" s="32" t="s">
        <v>592</v>
      </c>
      <c r="M531" s="32" t="s">
        <v>306</v>
      </c>
      <c r="N531" s="32" t="s">
        <v>90</v>
      </c>
      <c r="O531" s="33">
        <v>45055.9</v>
      </c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>
        <v>-1752.9</v>
      </c>
      <c r="AC531" s="36">
        <v>43303</v>
      </c>
      <c r="AD531" s="57">
        <v>43161.05</v>
      </c>
      <c r="AE531" s="47">
        <f t="shared" si="16"/>
        <v>99.672193612451792</v>
      </c>
    </row>
    <row r="532" spans="1:31" s="27" customFormat="1" ht="25.5">
      <c r="A532" s="24"/>
      <c r="B532" s="25" t="s">
        <v>48</v>
      </c>
      <c r="C532" s="25" t="s">
        <v>590</v>
      </c>
      <c r="D532" s="25" t="s">
        <v>308</v>
      </c>
      <c r="E532" s="25" t="s">
        <v>428</v>
      </c>
      <c r="F532" s="25" t="s">
        <v>49</v>
      </c>
      <c r="G532" s="25" t="s">
        <v>591</v>
      </c>
      <c r="H532" s="26"/>
      <c r="I532" s="41" t="s">
        <v>308</v>
      </c>
      <c r="J532" s="32" t="s">
        <v>50</v>
      </c>
      <c r="K532" s="32" t="s">
        <v>589</v>
      </c>
      <c r="L532" s="32" t="s">
        <v>592</v>
      </c>
      <c r="M532" s="32" t="s">
        <v>309</v>
      </c>
      <c r="N532" s="32" t="s">
        <v>433</v>
      </c>
      <c r="O532" s="33">
        <v>901.1</v>
      </c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>
        <v>-254.1</v>
      </c>
      <c r="AC532" s="36">
        <v>647</v>
      </c>
      <c r="AD532" s="57">
        <v>643.04999999999995</v>
      </c>
      <c r="AE532" s="47">
        <f t="shared" si="16"/>
        <v>99.389489953632136</v>
      </c>
    </row>
    <row r="533" spans="1:31" s="27" customFormat="1" ht="51">
      <c r="A533" s="24"/>
      <c r="B533" s="25" t="s">
        <v>48</v>
      </c>
      <c r="C533" s="25" t="s">
        <v>590</v>
      </c>
      <c r="D533" s="25" t="s">
        <v>308</v>
      </c>
      <c r="E533" s="25" t="s">
        <v>89</v>
      </c>
      <c r="F533" s="25" t="s">
        <v>49</v>
      </c>
      <c r="G533" s="25" t="s">
        <v>591</v>
      </c>
      <c r="H533" s="26"/>
      <c r="I533" s="41" t="s">
        <v>89</v>
      </c>
      <c r="J533" s="32" t="s">
        <v>50</v>
      </c>
      <c r="K533" s="32" t="s">
        <v>589</v>
      </c>
      <c r="L533" s="32" t="s">
        <v>592</v>
      </c>
      <c r="M533" s="32" t="s">
        <v>309</v>
      </c>
      <c r="N533" s="32" t="s">
        <v>90</v>
      </c>
      <c r="O533" s="33">
        <v>901.1</v>
      </c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>
        <v>-254.1</v>
      </c>
      <c r="AC533" s="36">
        <v>647</v>
      </c>
      <c r="AD533" s="57">
        <v>643.04999999999995</v>
      </c>
      <c r="AE533" s="47">
        <f t="shared" si="16"/>
        <v>99.389489953632136</v>
      </c>
    </row>
    <row r="534" spans="1:31" s="27" customFormat="1" ht="25.5">
      <c r="A534" s="24"/>
      <c r="B534" s="25" t="s">
        <v>48</v>
      </c>
      <c r="C534" s="25" t="s">
        <v>590</v>
      </c>
      <c r="D534" s="25" t="s">
        <v>40</v>
      </c>
      <c r="E534" s="25" t="s">
        <v>428</v>
      </c>
      <c r="F534" s="25" t="s">
        <v>49</v>
      </c>
      <c r="G534" s="25" t="s">
        <v>591</v>
      </c>
      <c r="H534" s="26"/>
      <c r="I534" s="41" t="s">
        <v>40</v>
      </c>
      <c r="J534" s="32" t="s">
        <v>50</v>
      </c>
      <c r="K534" s="32" t="s">
        <v>589</v>
      </c>
      <c r="L534" s="32" t="s">
        <v>592</v>
      </c>
      <c r="M534" s="32" t="s">
        <v>41</v>
      </c>
      <c r="N534" s="32" t="s">
        <v>433</v>
      </c>
      <c r="O534" s="33">
        <v>120</v>
      </c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6">
        <v>120</v>
      </c>
      <c r="AD534" s="57">
        <v>98.72</v>
      </c>
      <c r="AE534" s="47">
        <f t="shared" si="16"/>
        <v>82.266666666666666</v>
      </c>
    </row>
    <row r="535" spans="1:31" s="27" customFormat="1" ht="25.5">
      <c r="A535" s="24"/>
      <c r="B535" s="25" t="s">
        <v>48</v>
      </c>
      <c r="C535" s="25" t="s">
        <v>590</v>
      </c>
      <c r="D535" s="25" t="s">
        <v>310</v>
      </c>
      <c r="E535" s="25" t="s">
        <v>428</v>
      </c>
      <c r="F535" s="25" t="s">
        <v>49</v>
      </c>
      <c r="G535" s="25" t="s">
        <v>591</v>
      </c>
      <c r="H535" s="26"/>
      <c r="I535" s="41" t="s">
        <v>310</v>
      </c>
      <c r="J535" s="32" t="s">
        <v>50</v>
      </c>
      <c r="K535" s="32" t="s">
        <v>589</v>
      </c>
      <c r="L535" s="32" t="s">
        <v>592</v>
      </c>
      <c r="M535" s="32" t="s">
        <v>311</v>
      </c>
      <c r="N535" s="32" t="s">
        <v>433</v>
      </c>
      <c r="O535" s="33">
        <v>120</v>
      </c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6">
        <v>120</v>
      </c>
      <c r="AD535" s="57">
        <v>98.72</v>
      </c>
      <c r="AE535" s="47">
        <f t="shared" si="16"/>
        <v>82.266666666666666</v>
      </c>
    </row>
    <row r="536" spans="1:31" s="27" customFormat="1">
      <c r="A536" s="24"/>
      <c r="B536" s="25" t="s">
        <v>48</v>
      </c>
      <c r="C536" s="25" t="s">
        <v>590</v>
      </c>
      <c r="D536" s="25" t="s">
        <v>310</v>
      </c>
      <c r="E536" s="25" t="s">
        <v>593</v>
      </c>
      <c r="F536" s="25" t="s">
        <v>49</v>
      </c>
      <c r="G536" s="25" t="s">
        <v>591</v>
      </c>
      <c r="H536" s="26"/>
      <c r="I536" s="41" t="s">
        <v>593</v>
      </c>
      <c r="J536" s="32" t="s">
        <v>50</v>
      </c>
      <c r="K536" s="32" t="s">
        <v>589</v>
      </c>
      <c r="L536" s="32" t="s">
        <v>592</v>
      </c>
      <c r="M536" s="32" t="s">
        <v>311</v>
      </c>
      <c r="N536" s="32" t="s">
        <v>594</v>
      </c>
      <c r="O536" s="33">
        <v>120</v>
      </c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6">
        <v>120</v>
      </c>
      <c r="AD536" s="57">
        <v>98.72</v>
      </c>
      <c r="AE536" s="47">
        <f t="shared" si="16"/>
        <v>82.266666666666666</v>
      </c>
    </row>
    <row r="537" spans="1:31" s="27" customFormat="1">
      <c r="A537" s="24"/>
      <c r="B537" s="25" t="s">
        <v>48</v>
      </c>
      <c r="C537" s="25" t="s">
        <v>590</v>
      </c>
      <c r="D537" s="25" t="s">
        <v>493</v>
      </c>
      <c r="E537" s="25" t="s">
        <v>428</v>
      </c>
      <c r="F537" s="25" t="s">
        <v>49</v>
      </c>
      <c r="G537" s="25" t="s">
        <v>591</v>
      </c>
      <c r="H537" s="26"/>
      <c r="I537" s="41" t="s">
        <v>493</v>
      </c>
      <c r="J537" s="32" t="s">
        <v>50</v>
      </c>
      <c r="K537" s="32" t="s">
        <v>589</v>
      </c>
      <c r="L537" s="32" t="s">
        <v>592</v>
      </c>
      <c r="M537" s="32" t="s">
        <v>494</v>
      </c>
      <c r="N537" s="32" t="s">
        <v>433</v>
      </c>
      <c r="O537" s="33">
        <v>0</v>
      </c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>
        <v>267.5</v>
      </c>
      <c r="AB537" s="34">
        <v>200.7</v>
      </c>
      <c r="AC537" s="36">
        <v>468.2</v>
      </c>
      <c r="AD537" s="57">
        <v>267.49</v>
      </c>
      <c r="AE537" s="47">
        <f t="shared" si="16"/>
        <v>57.131567706108498</v>
      </c>
    </row>
    <row r="538" spans="1:31" s="27" customFormat="1">
      <c r="A538" s="24"/>
      <c r="B538" s="25" t="s">
        <v>48</v>
      </c>
      <c r="C538" s="25" t="s">
        <v>590</v>
      </c>
      <c r="D538" s="25" t="s">
        <v>312</v>
      </c>
      <c r="E538" s="25" t="s">
        <v>428</v>
      </c>
      <c r="F538" s="25" t="s">
        <v>49</v>
      </c>
      <c r="G538" s="25" t="s">
        <v>591</v>
      </c>
      <c r="H538" s="26"/>
      <c r="I538" s="41" t="s">
        <v>312</v>
      </c>
      <c r="J538" s="32" t="s">
        <v>50</v>
      </c>
      <c r="K538" s="32" t="s">
        <v>589</v>
      </c>
      <c r="L538" s="32" t="s">
        <v>592</v>
      </c>
      <c r="M538" s="32" t="s">
        <v>313</v>
      </c>
      <c r="N538" s="32" t="s">
        <v>433</v>
      </c>
      <c r="O538" s="33">
        <v>0</v>
      </c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>
        <v>267.5</v>
      </c>
      <c r="AB538" s="34">
        <v>200.7</v>
      </c>
      <c r="AC538" s="36">
        <v>468.2</v>
      </c>
      <c r="AD538" s="57">
        <v>267.49</v>
      </c>
      <c r="AE538" s="47">
        <f t="shared" si="16"/>
        <v>57.131567706108498</v>
      </c>
    </row>
    <row r="539" spans="1:31" s="27" customFormat="1" ht="25.5">
      <c r="A539" s="24"/>
      <c r="B539" s="25" t="s">
        <v>48</v>
      </c>
      <c r="C539" s="25" t="s">
        <v>590</v>
      </c>
      <c r="D539" s="25" t="s">
        <v>312</v>
      </c>
      <c r="E539" s="25" t="s">
        <v>301</v>
      </c>
      <c r="F539" s="25" t="s">
        <v>49</v>
      </c>
      <c r="G539" s="25" t="s">
        <v>591</v>
      </c>
      <c r="H539" s="26"/>
      <c r="I539" s="41" t="s">
        <v>301</v>
      </c>
      <c r="J539" s="32" t="s">
        <v>50</v>
      </c>
      <c r="K539" s="32" t="s">
        <v>589</v>
      </c>
      <c r="L539" s="32" t="s">
        <v>592</v>
      </c>
      <c r="M539" s="32" t="s">
        <v>313</v>
      </c>
      <c r="N539" s="32" t="s">
        <v>302</v>
      </c>
      <c r="O539" s="33">
        <v>0</v>
      </c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>
        <v>267.5</v>
      </c>
      <c r="AB539" s="34">
        <v>200.7</v>
      </c>
      <c r="AC539" s="36">
        <v>468.2</v>
      </c>
      <c r="AD539" s="57">
        <v>267.49</v>
      </c>
      <c r="AE539" s="47">
        <f t="shared" si="16"/>
        <v>57.131567706108498</v>
      </c>
    </row>
    <row r="540" spans="1:31" s="27" customFormat="1">
      <c r="A540" s="24"/>
      <c r="B540" s="25" t="s">
        <v>48</v>
      </c>
      <c r="C540" s="25" t="s">
        <v>590</v>
      </c>
      <c r="D540" s="25" t="s">
        <v>468</v>
      </c>
      <c r="E540" s="25" t="s">
        <v>428</v>
      </c>
      <c r="F540" s="25" t="s">
        <v>49</v>
      </c>
      <c r="G540" s="25" t="s">
        <v>591</v>
      </c>
      <c r="H540" s="26"/>
      <c r="I540" s="41" t="s">
        <v>468</v>
      </c>
      <c r="J540" s="32" t="s">
        <v>50</v>
      </c>
      <c r="K540" s="32" t="s">
        <v>589</v>
      </c>
      <c r="L540" s="32" t="s">
        <v>592</v>
      </c>
      <c r="M540" s="32" t="s">
        <v>469</v>
      </c>
      <c r="N540" s="32" t="s">
        <v>433</v>
      </c>
      <c r="O540" s="33">
        <v>4867.3</v>
      </c>
      <c r="P540" s="34"/>
      <c r="Q540" s="34"/>
      <c r="R540" s="34">
        <v>69</v>
      </c>
      <c r="S540" s="34"/>
      <c r="T540" s="34"/>
      <c r="U540" s="34"/>
      <c r="V540" s="34"/>
      <c r="W540" s="34">
        <v>-2208.6999999999998</v>
      </c>
      <c r="X540" s="34"/>
      <c r="Y540" s="34"/>
      <c r="Z540" s="34"/>
      <c r="AA540" s="34">
        <v>150</v>
      </c>
      <c r="AB540" s="34">
        <v>-334</v>
      </c>
      <c r="AC540" s="36">
        <v>2543.6</v>
      </c>
      <c r="AD540" s="57">
        <v>2339.2600000000002</v>
      </c>
      <c r="AE540" s="47">
        <f t="shared" si="16"/>
        <v>91.966504167321915</v>
      </c>
    </row>
    <row r="541" spans="1:31" s="27" customFormat="1" ht="38.25">
      <c r="A541" s="24"/>
      <c r="B541" s="25" t="s">
        <v>48</v>
      </c>
      <c r="C541" s="25" t="s">
        <v>590</v>
      </c>
      <c r="D541" s="25" t="s">
        <v>259</v>
      </c>
      <c r="E541" s="25" t="s">
        <v>428</v>
      </c>
      <c r="F541" s="25" t="s">
        <v>49</v>
      </c>
      <c r="G541" s="25" t="s">
        <v>591</v>
      </c>
      <c r="H541" s="26"/>
      <c r="I541" s="41" t="s">
        <v>259</v>
      </c>
      <c r="J541" s="32" t="s">
        <v>50</v>
      </c>
      <c r="K541" s="32" t="s">
        <v>589</v>
      </c>
      <c r="L541" s="32" t="s">
        <v>592</v>
      </c>
      <c r="M541" s="32" t="s">
        <v>260</v>
      </c>
      <c r="N541" s="32" t="s">
        <v>433</v>
      </c>
      <c r="O541" s="33">
        <v>13.1</v>
      </c>
      <c r="P541" s="34"/>
      <c r="Q541" s="34"/>
      <c r="R541" s="34"/>
      <c r="S541" s="34"/>
      <c r="T541" s="34"/>
      <c r="U541" s="34"/>
      <c r="V541" s="34"/>
      <c r="W541" s="34">
        <v>0</v>
      </c>
      <c r="X541" s="34"/>
      <c r="Y541" s="34"/>
      <c r="Z541" s="34"/>
      <c r="AA541" s="34"/>
      <c r="AB541" s="34"/>
      <c r="AC541" s="36">
        <v>13.1</v>
      </c>
      <c r="AD541" s="57">
        <v>13.08</v>
      </c>
      <c r="AE541" s="47">
        <f t="shared" si="16"/>
        <v>99.84732824427482</v>
      </c>
    </row>
    <row r="542" spans="1:31" s="27" customFormat="1" hidden="1">
      <c r="A542" s="24"/>
      <c r="B542" s="25" t="s">
        <v>48</v>
      </c>
      <c r="C542" s="25" t="s">
        <v>590</v>
      </c>
      <c r="D542" s="25" t="s">
        <v>259</v>
      </c>
      <c r="E542" s="25" t="s">
        <v>593</v>
      </c>
      <c r="F542" s="25" t="s">
        <v>49</v>
      </c>
      <c r="G542" s="25" t="s">
        <v>591</v>
      </c>
      <c r="H542" s="26"/>
      <c r="I542" s="31" t="s">
        <v>593</v>
      </c>
      <c r="J542" s="32" t="s">
        <v>50</v>
      </c>
      <c r="K542" s="32" t="s">
        <v>589</v>
      </c>
      <c r="L542" s="32" t="s">
        <v>592</v>
      </c>
      <c r="M542" s="32" t="s">
        <v>260</v>
      </c>
      <c r="N542" s="32" t="s">
        <v>594</v>
      </c>
      <c r="O542" s="33">
        <v>13.1</v>
      </c>
      <c r="P542" s="34"/>
      <c r="Q542" s="34"/>
      <c r="R542" s="34"/>
      <c r="S542" s="34"/>
      <c r="T542" s="34"/>
      <c r="U542" s="34"/>
      <c r="V542" s="34"/>
      <c r="W542" s="34">
        <v>-13.1</v>
      </c>
      <c r="X542" s="34"/>
      <c r="Y542" s="34"/>
      <c r="Z542" s="34"/>
      <c r="AA542" s="34"/>
      <c r="AB542" s="34"/>
      <c r="AC542" s="36">
        <v>0</v>
      </c>
    </row>
    <row r="543" spans="1:31" s="27" customFormat="1" ht="89.25">
      <c r="A543" s="24"/>
      <c r="B543" s="25" t="s">
        <v>48</v>
      </c>
      <c r="C543" s="25" t="s">
        <v>590</v>
      </c>
      <c r="D543" s="25" t="s">
        <v>259</v>
      </c>
      <c r="E543" s="25" t="s">
        <v>314</v>
      </c>
      <c r="F543" s="25" t="s">
        <v>49</v>
      </c>
      <c r="G543" s="25" t="s">
        <v>591</v>
      </c>
      <c r="H543" s="26"/>
      <c r="I543" s="41" t="s">
        <v>314</v>
      </c>
      <c r="J543" s="32" t="s">
        <v>50</v>
      </c>
      <c r="K543" s="32" t="s">
        <v>589</v>
      </c>
      <c r="L543" s="32" t="s">
        <v>592</v>
      </c>
      <c r="M543" s="32" t="s">
        <v>260</v>
      </c>
      <c r="N543" s="32" t="s">
        <v>315</v>
      </c>
      <c r="O543" s="33">
        <v>0</v>
      </c>
      <c r="P543" s="34"/>
      <c r="Q543" s="34"/>
      <c r="R543" s="34"/>
      <c r="S543" s="34"/>
      <c r="T543" s="34"/>
      <c r="U543" s="34"/>
      <c r="V543" s="34"/>
      <c r="W543" s="34">
        <v>13.1</v>
      </c>
      <c r="X543" s="34"/>
      <c r="Y543" s="34"/>
      <c r="Z543" s="34"/>
      <c r="AA543" s="34"/>
      <c r="AB543" s="34"/>
      <c r="AC543" s="36">
        <v>13.1</v>
      </c>
      <c r="AD543" s="57">
        <v>13.08</v>
      </c>
      <c r="AE543" s="47">
        <f>AD543/AC543*100</f>
        <v>99.84732824427482</v>
      </c>
    </row>
    <row r="544" spans="1:31" s="27" customFormat="1" ht="38.25">
      <c r="A544" s="24"/>
      <c r="B544" s="25" t="s">
        <v>48</v>
      </c>
      <c r="C544" s="25" t="s">
        <v>590</v>
      </c>
      <c r="D544" s="25" t="s">
        <v>317</v>
      </c>
      <c r="E544" s="25" t="s">
        <v>428</v>
      </c>
      <c r="F544" s="25" t="s">
        <v>49</v>
      </c>
      <c r="G544" s="25" t="s">
        <v>591</v>
      </c>
      <c r="H544" s="26"/>
      <c r="I544" s="41" t="s">
        <v>317</v>
      </c>
      <c r="J544" s="32" t="s">
        <v>50</v>
      </c>
      <c r="K544" s="32" t="s">
        <v>589</v>
      </c>
      <c r="L544" s="32" t="s">
        <v>592</v>
      </c>
      <c r="M544" s="32" t="s">
        <v>318</v>
      </c>
      <c r="N544" s="32" t="s">
        <v>433</v>
      </c>
      <c r="O544" s="33">
        <v>2286.6999999999998</v>
      </c>
      <c r="P544" s="34"/>
      <c r="Q544" s="34"/>
      <c r="R544" s="34"/>
      <c r="S544" s="34"/>
      <c r="T544" s="34"/>
      <c r="U544" s="34"/>
      <c r="V544" s="34"/>
      <c r="W544" s="34">
        <v>-2085.6999999999998</v>
      </c>
      <c r="X544" s="34"/>
      <c r="Y544" s="34"/>
      <c r="Z544" s="34"/>
      <c r="AA544" s="34">
        <v>150</v>
      </c>
      <c r="AB544" s="34"/>
      <c r="AC544" s="36">
        <v>351</v>
      </c>
      <c r="AD544" s="57">
        <v>200.52</v>
      </c>
      <c r="AE544" s="47">
        <f>AD544/AC544*100</f>
        <v>57.128205128205131</v>
      </c>
    </row>
    <row r="545" spans="1:31" s="27" customFormat="1" hidden="1">
      <c r="A545" s="24"/>
      <c r="B545" s="25" t="s">
        <v>48</v>
      </c>
      <c r="C545" s="25" t="s">
        <v>590</v>
      </c>
      <c r="D545" s="25" t="s">
        <v>317</v>
      </c>
      <c r="E545" s="25" t="s">
        <v>319</v>
      </c>
      <c r="F545" s="25" t="s">
        <v>49</v>
      </c>
      <c r="G545" s="25" t="s">
        <v>591</v>
      </c>
      <c r="H545" s="26"/>
      <c r="I545" s="31" t="s">
        <v>319</v>
      </c>
      <c r="J545" s="32" t="s">
        <v>50</v>
      </c>
      <c r="K545" s="32" t="s">
        <v>589</v>
      </c>
      <c r="L545" s="32" t="s">
        <v>592</v>
      </c>
      <c r="M545" s="32" t="s">
        <v>318</v>
      </c>
      <c r="N545" s="32" t="s">
        <v>320</v>
      </c>
      <c r="O545" s="33">
        <v>2286.6999999999998</v>
      </c>
      <c r="P545" s="34"/>
      <c r="Q545" s="34"/>
      <c r="R545" s="34"/>
      <c r="S545" s="34"/>
      <c r="T545" s="34"/>
      <c r="U545" s="34"/>
      <c r="V545" s="34"/>
      <c r="W545" s="34">
        <v>-2286.6999999999998</v>
      </c>
      <c r="X545" s="34"/>
      <c r="Y545" s="34"/>
      <c r="Z545" s="34"/>
      <c r="AA545" s="34"/>
      <c r="AB545" s="34"/>
      <c r="AC545" s="36">
        <v>0</v>
      </c>
    </row>
    <row r="546" spans="1:31" s="27" customFormat="1" ht="25.5">
      <c r="A546" s="24"/>
      <c r="B546" s="25" t="s">
        <v>48</v>
      </c>
      <c r="C546" s="25" t="s">
        <v>590</v>
      </c>
      <c r="D546" s="25" t="s">
        <v>317</v>
      </c>
      <c r="E546" s="25" t="s">
        <v>301</v>
      </c>
      <c r="F546" s="25" t="s">
        <v>49</v>
      </c>
      <c r="G546" s="25" t="s">
        <v>591</v>
      </c>
      <c r="H546" s="26"/>
      <c r="I546" s="41" t="s">
        <v>301</v>
      </c>
      <c r="J546" s="32" t="s">
        <v>50</v>
      </c>
      <c r="K546" s="32" t="s">
        <v>589</v>
      </c>
      <c r="L546" s="32" t="s">
        <v>592</v>
      </c>
      <c r="M546" s="32" t="s">
        <v>318</v>
      </c>
      <c r="N546" s="32" t="s">
        <v>302</v>
      </c>
      <c r="O546" s="33">
        <v>0</v>
      </c>
      <c r="P546" s="34"/>
      <c r="Q546" s="34"/>
      <c r="R546" s="34"/>
      <c r="S546" s="34"/>
      <c r="T546" s="34"/>
      <c r="U546" s="34"/>
      <c r="V546" s="34"/>
      <c r="W546" s="34">
        <v>201</v>
      </c>
      <c r="X546" s="34"/>
      <c r="Y546" s="34"/>
      <c r="Z546" s="34"/>
      <c r="AA546" s="34">
        <v>150</v>
      </c>
      <c r="AB546" s="34"/>
      <c r="AC546" s="36">
        <v>351</v>
      </c>
      <c r="AD546" s="57">
        <v>200.52</v>
      </c>
      <c r="AE546" s="47">
        <f t="shared" ref="AE546:AE555" si="17">AD546/AC546*100</f>
        <v>57.128205128205131</v>
      </c>
    </row>
    <row r="547" spans="1:31" s="27" customFormat="1" ht="25.5">
      <c r="A547" s="24"/>
      <c r="B547" s="25" t="s">
        <v>48</v>
      </c>
      <c r="C547" s="25" t="s">
        <v>590</v>
      </c>
      <c r="D547" s="25" t="s">
        <v>291</v>
      </c>
      <c r="E547" s="25" t="s">
        <v>428</v>
      </c>
      <c r="F547" s="25" t="s">
        <v>49</v>
      </c>
      <c r="G547" s="25" t="s">
        <v>591</v>
      </c>
      <c r="H547" s="26"/>
      <c r="I547" s="41" t="s">
        <v>291</v>
      </c>
      <c r="J547" s="32" t="s">
        <v>50</v>
      </c>
      <c r="K547" s="32" t="s">
        <v>589</v>
      </c>
      <c r="L547" s="32" t="s">
        <v>592</v>
      </c>
      <c r="M547" s="32" t="s">
        <v>292</v>
      </c>
      <c r="N547" s="32" t="s">
        <v>433</v>
      </c>
      <c r="O547" s="33">
        <v>0</v>
      </c>
      <c r="P547" s="34"/>
      <c r="Q547" s="34"/>
      <c r="R547" s="34">
        <v>69</v>
      </c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6">
        <v>69</v>
      </c>
      <c r="AD547" s="57">
        <v>69</v>
      </c>
      <c r="AE547" s="47">
        <f t="shared" si="17"/>
        <v>100</v>
      </c>
    </row>
    <row r="548" spans="1:31" s="27" customFormat="1" ht="25.5">
      <c r="A548" s="24"/>
      <c r="B548" s="25" t="s">
        <v>48</v>
      </c>
      <c r="C548" s="25" t="s">
        <v>590</v>
      </c>
      <c r="D548" s="25" t="s">
        <v>291</v>
      </c>
      <c r="E548" s="25" t="s">
        <v>321</v>
      </c>
      <c r="F548" s="25" t="s">
        <v>49</v>
      </c>
      <c r="G548" s="25" t="s">
        <v>591</v>
      </c>
      <c r="H548" s="26"/>
      <c r="I548" s="41" t="s">
        <v>321</v>
      </c>
      <c r="J548" s="32" t="s">
        <v>50</v>
      </c>
      <c r="K548" s="32" t="s">
        <v>589</v>
      </c>
      <c r="L548" s="32" t="s">
        <v>592</v>
      </c>
      <c r="M548" s="32" t="s">
        <v>292</v>
      </c>
      <c r="N548" s="32" t="s">
        <v>322</v>
      </c>
      <c r="O548" s="33">
        <v>0</v>
      </c>
      <c r="P548" s="34"/>
      <c r="Q548" s="34"/>
      <c r="R548" s="34">
        <v>69</v>
      </c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6">
        <v>69</v>
      </c>
      <c r="AD548" s="57">
        <v>69</v>
      </c>
      <c r="AE548" s="47">
        <f t="shared" si="17"/>
        <v>100</v>
      </c>
    </row>
    <row r="549" spans="1:31" s="27" customFormat="1" ht="25.5">
      <c r="A549" s="24"/>
      <c r="B549" s="25" t="s">
        <v>48</v>
      </c>
      <c r="C549" s="25" t="s">
        <v>590</v>
      </c>
      <c r="D549" s="25" t="s">
        <v>595</v>
      </c>
      <c r="E549" s="25" t="s">
        <v>428</v>
      </c>
      <c r="F549" s="25" t="s">
        <v>49</v>
      </c>
      <c r="G549" s="25" t="s">
        <v>591</v>
      </c>
      <c r="H549" s="26"/>
      <c r="I549" s="41" t="s">
        <v>595</v>
      </c>
      <c r="J549" s="32" t="s">
        <v>50</v>
      </c>
      <c r="K549" s="32" t="s">
        <v>589</v>
      </c>
      <c r="L549" s="32" t="s">
        <v>592</v>
      </c>
      <c r="M549" s="32" t="s">
        <v>596</v>
      </c>
      <c r="N549" s="32" t="s">
        <v>433</v>
      </c>
      <c r="O549" s="33">
        <v>2567.5</v>
      </c>
      <c r="P549" s="34"/>
      <c r="Q549" s="34"/>
      <c r="R549" s="34"/>
      <c r="S549" s="34"/>
      <c r="T549" s="34"/>
      <c r="U549" s="34"/>
      <c r="V549" s="34"/>
      <c r="W549" s="34">
        <v>-123</v>
      </c>
      <c r="X549" s="34"/>
      <c r="Y549" s="34"/>
      <c r="Z549" s="34"/>
      <c r="AA549" s="34">
        <v>0</v>
      </c>
      <c r="AB549" s="34">
        <v>-334</v>
      </c>
      <c r="AC549" s="36">
        <v>2110.5</v>
      </c>
      <c r="AD549" s="57">
        <v>2056.66</v>
      </c>
      <c r="AE549" s="47">
        <f t="shared" si="17"/>
        <v>97.448945747453209</v>
      </c>
    </row>
    <row r="550" spans="1:31" s="27" customFormat="1" ht="25.5">
      <c r="A550" s="24"/>
      <c r="B550" s="25" t="s">
        <v>48</v>
      </c>
      <c r="C550" s="25" t="s">
        <v>590</v>
      </c>
      <c r="D550" s="25" t="s">
        <v>323</v>
      </c>
      <c r="E550" s="25" t="s">
        <v>428</v>
      </c>
      <c r="F550" s="25" t="s">
        <v>49</v>
      </c>
      <c r="G550" s="25" t="s">
        <v>591</v>
      </c>
      <c r="H550" s="26"/>
      <c r="I550" s="41" t="s">
        <v>323</v>
      </c>
      <c r="J550" s="32" t="s">
        <v>50</v>
      </c>
      <c r="K550" s="32" t="s">
        <v>589</v>
      </c>
      <c r="L550" s="32" t="s">
        <v>592</v>
      </c>
      <c r="M550" s="32" t="s">
        <v>324</v>
      </c>
      <c r="N550" s="32" t="s">
        <v>433</v>
      </c>
      <c r="O550" s="33">
        <v>46.2</v>
      </c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6">
        <v>46.2</v>
      </c>
      <c r="AD550" s="57">
        <v>38.5</v>
      </c>
      <c r="AE550" s="47">
        <f t="shared" si="17"/>
        <v>83.333333333333329</v>
      </c>
    </row>
    <row r="551" spans="1:31" s="27" customFormat="1">
      <c r="A551" s="24"/>
      <c r="B551" s="25" t="s">
        <v>48</v>
      </c>
      <c r="C551" s="25" t="s">
        <v>590</v>
      </c>
      <c r="D551" s="25" t="s">
        <v>323</v>
      </c>
      <c r="E551" s="25" t="s">
        <v>593</v>
      </c>
      <c r="F551" s="25" t="s">
        <v>49</v>
      </c>
      <c r="G551" s="25" t="s">
        <v>591</v>
      </c>
      <c r="H551" s="26"/>
      <c r="I551" s="41" t="s">
        <v>593</v>
      </c>
      <c r="J551" s="32" t="s">
        <v>50</v>
      </c>
      <c r="K551" s="32" t="s">
        <v>589</v>
      </c>
      <c r="L551" s="32" t="s">
        <v>592</v>
      </c>
      <c r="M551" s="32" t="s">
        <v>324</v>
      </c>
      <c r="N551" s="32" t="s">
        <v>594</v>
      </c>
      <c r="O551" s="33">
        <v>46.2</v>
      </c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6">
        <v>46.2</v>
      </c>
      <c r="AD551" s="57">
        <v>38.5</v>
      </c>
      <c r="AE551" s="47">
        <f t="shared" si="17"/>
        <v>83.333333333333329</v>
      </c>
    </row>
    <row r="552" spans="1:31" s="27" customFormat="1" ht="25.5">
      <c r="A552" s="24"/>
      <c r="B552" s="25" t="s">
        <v>48</v>
      </c>
      <c r="C552" s="25" t="s">
        <v>590</v>
      </c>
      <c r="D552" s="25" t="s">
        <v>325</v>
      </c>
      <c r="E552" s="25" t="s">
        <v>428</v>
      </c>
      <c r="F552" s="25" t="s">
        <v>49</v>
      </c>
      <c r="G552" s="25" t="s">
        <v>591</v>
      </c>
      <c r="H552" s="26"/>
      <c r="I552" s="41" t="s">
        <v>325</v>
      </c>
      <c r="J552" s="32" t="s">
        <v>50</v>
      </c>
      <c r="K552" s="32" t="s">
        <v>589</v>
      </c>
      <c r="L552" s="32" t="s">
        <v>592</v>
      </c>
      <c r="M552" s="32" t="s">
        <v>326</v>
      </c>
      <c r="N552" s="32" t="s">
        <v>433</v>
      </c>
      <c r="O552" s="33">
        <v>2152.5</v>
      </c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>
        <v>-334</v>
      </c>
      <c r="AC552" s="36">
        <v>1818.5</v>
      </c>
      <c r="AD552" s="57">
        <v>1817.83</v>
      </c>
      <c r="AE552" s="47">
        <f t="shared" si="17"/>
        <v>99.963156447621657</v>
      </c>
    </row>
    <row r="553" spans="1:31" s="27" customFormat="1">
      <c r="A553" s="24"/>
      <c r="B553" s="25" t="s">
        <v>48</v>
      </c>
      <c r="C553" s="25" t="s">
        <v>590</v>
      </c>
      <c r="D553" s="25" t="s">
        <v>325</v>
      </c>
      <c r="E553" s="25" t="s">
        <v>319</v>
      </c>
      <c r="F553" s="25" t="s">
        <v>49</v>
      </c>
      <c r="G553" s="25" t="s">
        <v>591</v>
      </c>
      <c r="H553" s="26"/>
      <c r="I553" s="41" t="s">
        <v>319</v>
      </c>
      <c r="J553" s="32" t="s">
        <v>50</v>
      </c>
      <c r="K553" s="32" t="s">
        <v>589</v>
      </c>
      <c r="L553" s="32" t="s">
        <v>592</v>
      </c>
      <c r="M553" s="32" t="s">
        <v>326</v>
      </c>
      <c r="N553" s="32" t="s">
        <v>320</v>
      </c>
      <c r="O553" s="33">
        <v>2152.5</v>
      </c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>
        <v>-334</v>
      </c>
      <c r="AC553" s="36">
        <v>1818.5</v>
      </c>
      <c r="AD553" s="57">
        <v>1817.83</v>
      </c>
      <c r="AE553" s="47">
        <f t="shared" si="17"/>
        <v>99.963156447621657</v>
      </c>
    </row>
    <row r="554" spans="1:31" s="27" customFormat="1" ht="25.5">
      <c r="A554" s="24"/>
      <c r="B554" s="25" t="s">
        <v>48</v>
      </c>
      <c r="C554" s="25" t="s">
        <v>590</v>
      </c>
      <c r="D554" s="25" t="s">
        <v>327</v>
      </c>
      <c r="E554" s="25" t="s">
        <v>428</v>
      </c>
      <c r="F554" s="25" t="s">
        <v>49</v>
      </c>
      <c r="G554" s="25" t="s">
        <v>591</v>
      </c>
      <c r="H554" s="26"/>
      <c r="I554" s="41" t="s">
        <v>327</v>
      </c>
      <c r="J554" s="32" t="s">
        <v>50</v>
      </c>
      <c r="K554" s="32" t="s">
        <v>589</v>
      </c>
      <c r="L554" s="32" t="s">
        <v>592</v>
      </c>
      <c r="M554" s="32" t="s">
        <v>328</v>
      </c>
      <c r="N554" s="32" t="s">
        <v>433</v>
      </c>
      <c r="O554" s="33">
        <v>35.4</v>
      </c>
      <c r="P554" s="34"/>
      <c r="Q554" s="34"/>
      <c r="R554" s="34"/>
      <c r="S554" s="34"/>
      <c r="T554" s="34"/>
      <c r="U554" s="34"/>
      <c r="V554" s="34"/>
      <c r="W554" s="34">
        <v>0</v>
      </c>
      <c r="X554" s="34"/>
      <c r="Y554" s="34"/>
      <c r="Z554" s="34"/>
      <c r="AA554" s="34">
        <v>-0.3</v>
      </c>
      <c r="AB554" s="34"/>
      <c r="AC554" s="36">
        <v>35.1</v>
      </c>
      <c r="AD554" s="57">
        <v>25.42</v>
      </c>
      <c r="AE554" s="47">
        <f t="shared" si="17"/>
        <v>72.421652421652425</v>
      </c>
    </row>
    <row r="555" spans="1:31" s="27" customFormat="1">
      <c r="A555" s="24"/>
      <c r="B555" s="25" t="s">
        <v>48</v>
      </c>
      <c r="C555" s="25" t="s">
        <v>590</v>
      </c>
      <c r="D555" s="25" t="s">
        <v>327</v>
      </c>
      <c r="E555" s="25" t="s">
        <v>593</v>
      </c>
      <c r="F555" s="25" t="s">
        <v>49</v>
      </c>
      <c r="G555" s="25" t="s">
        <v>591</v>
      </c>
      <c r="H555" s="26"/>
      <c r="I555" s="41" t="s">
        <v>593</v>
      </c>
      <c r="J555" s="32" t="s">
        <v>50</v>
      </c>
      <c r="K555" s="32" t="s">
        <v>589</v>
      </c>
      <c r="L555" s="32" t="s">
        <v>592</v>
      </c>
      <c r="M555" s="32" t="s">
        <v>328</v>
      </c>
      <c r="N555" s="32" t="s">
        <v>594</v>
      </c>
      <c r="O555" s="33">
        <v>0</v>
      </c>
      <c r="P555" s="34"/>
      <c r="Q555" s="34"/>
      <c r="R555" s="34"/>
      <c r="S555" s="34"/>
      <c r="T555" s="34"/>
      <c r="U555" s="34"/>
      <c r="V555" s="34"/>
      <c r="W555" s="34">
        <v>35.4</v>
      </c>
      <c r="X555" s="34"/>
      <c r="Y555" s="34"/>
      <c r="Z555" s="34"/>
      <c r="AA555" s="34">
        <v>-0.3</v>
      </c>
      <c r="AB555" s="34"/>
      <c r="AC555" s="36">
        <v>35.1</v>
      </c>
      <c r="AD555" s="57">
        <v>25.42</v>
      </c>
      <c r="AE555" s="47">
        <f t="shared" si="17"/>
        <v>72.421652421652425</v>
      </c>
    </row>
    <row r="556" spans="1:31" s="27" customFormat="1" hidden="1">
      <c r="A556" s="24"/>
      <c r="B556" s="25" t="s">
        <v>48</v>
      </c>
      <c r="C556" s="25" t="s">
        <v>590</v>
      </c>
      <c r="D556" s="25" t="s">
        <v>327</v>
      </c>
      <c r="E556" s="25" t="s">
        <v>319</v>
      </c>
      <c r="F556" s="25" t="s">
        <v>49</v>
      </c>
      <c r="G556" s="25" t="s">
        <v>591</v>
      </c>
      <c r="H556" s="26"/>
      <c r="I556" s="31" t="s">
        <v>319</v>
      </c>
      <c r="J556" s="32" t="s">
        <v>50</v>
      </c>
      <c r="K556" s="32" t="s">
        <v>589</v>
      </c>
      <c r="L556" s="32" t="s">
        <v>592</v>
      </c>
      <c r="M556" s="32" t="s">
        <v>328</v>
      </c>
      <c r="N556" s="32" t="s">
        <v>320</v>
      </c>
      <c r="O556" s="33">
        <v>35.4</v>
      </c>
      <c r="P556" s="34"/>
      <c r="Q556" s="34"/>
      <c r="R556" s="34"/>
      <c r="S556" s="34"/>
      <c r="T556" s="34"/>
      <c r="U556" s="34"/>
      <c r="V556" s="34"/>
      <c r="W556" s="34">
        <v>-35.4</v>
      </c>
      <c r="X556" s="34"/>
      <c r="Y556" s="34"/>
      <c r="Z556" s="34"/>
      <c r="AA556" s="34"/>
      <c r="AB556" s="34"/>
      <c r="AC556" s="36">
        <v>0</v>
      </c>
    </row>
    <row r="557" spans="1:31" s="27" customFormat="1" ht="25.5">
      <c r="A557" s="24"/>
      <c r="B557" s="25" t="s">
        <v>48</v>
      </c>
      <c r="C557" s="25" t="s">
        <v>590</v>
      </c>
      <c r="D557" s="25" t="s">
        <v>329</v>
      </c>
      <c r="E557" s="25" t="s">
        <v>428</v>
      </c>
      <c r="F557" s="25" t="s">
        <v>49</v>
      </c>
      <c r="G557" s="25" t="s">
        <v>591</v>
      </c>
      <c r="H557" s="26"/>
      <c r="I557" s="41" t="s">
        <v>329</v>
      </c>
      <c r="J557" s="32" t="s">
        <v>50</v>
      </c>
      <c r="K557" s="32" t="s">
        <v>589</v>
      </c>
      <c r="L557" s="32" t="s">
        <v>592</v>
      </c>
      <c r="M557" s="32" t="s">
        <v>330</v>
      </c>
      <c r="N557" s="32" t="s">
        <v>433</v>
      </c>
      <c r="O557" s="33">
        <v>0.3</v>
      </c>
      <c r="P557" s="34"/>
      <c r="Q557" s="34"/>
      <c r="R557" s="34"/>
      <c r="S557" s="34"/>
      <c r="T557" s="34"/>
      <c r="U557" s="34"/>
      <c r="V557" s="34"/>
      <c r="W557" s="34">
        <v>0</v>
      </c>
      <c r="X557" s="34"/>
      <c r="Y557" s="34"/>
      <c r="Z557" s="34"/>
      <c r="AA557" s="34">
        <v>0.3</v>
      </c>
      <c r="AB557" s="34"/>
      <c r="AC557" s="36">
        <v>0.6</v>
      </c>
      <c r="AD557" s="57">
        <v>0.46</v>
      </c>
      <c r="AE557" s="47">
        <f>AD557/AC557*100</f>
        <v>76.666666666666671</v>
      </c>
    </row>
    <row r="558" spans="1:31" s="27" customFormat="1">
      <c r="A558" s="24"/>
      <c r="B558" s="25" t="s">
        <v>48</v>
      </c>
      <c r="C558" s="25" t="s">
        <v>590</v>
      </c>
      <c r="D558" s="25" t="s">
        <v>329</v>
      </c>
      <c r="E558" s="25" t="s">
        <v>593</v>
      </c>
      <c r="F558" s="25" t="s">
        <v>49</v>
      </c>
      <c r="G558" s="25" t="s">
        <v>591</v>
      </c>
      <c r="H558" s="26"/>
      <c r="I558" s="41" t="s">
        <v>593</v>
      </c>
      <c r="J558" s="32" t="s">
        <v>50</v>
      </c>
      <c r="K558" s="32" t="s">
        <v>589</v>
      </c>
      <c r="L558" s="32" t="s">
        <v>592</v>
      </c>
      <c r="M558" s="32" t="s">
        <v>330</v>
      </c>
      <c r="N558" s="32" t="s">
        <v>594</v>
      </c>
      <c r="O558" s="33">
        <v>0</v>
      </c>
      <c r="P558" s="34"/>
      <c r="Q558" s="34"/>
      <c r="R558" s="34"/>
      <c r="S558" s="34"/>
      <c r="T558" s="34"/>
      <c r="U558" s="34"/>
      <c r="V558" s="34"/>
      <c r="W558" s="34">
        <v>0.3</v>
      </c>
      <c r="X558" s="34"/>
      <c r="Y558" s="34"/>
      <c r="Z558" s="34"/>
      <c r="AA558" s="34">
        <v>0.3</v>
      </c>
      <c r="AB558" s="34"/>
      <c r="AC558" s="36">
        <v>0.6</v>
      </c>
      <c r="AD558" s="57">
        <v>0.46</v>
      </c>
      <c r="AE558" s="47">
        <f>AD558/AC558*100</f>
        <v>76.666666666666671</v>
      </c>
    </row>
    <row r="559" spans="1:31" s="27" customFormat="1" hidden="1">
      <c r="A559" s="24"/>
      <c r="B559" s="25" t="s">
        <v>48</v>
      </c>
      <c r="C559" s="25" t="s">
        <v>590</v>
      </c>
      <c r="D559" s="25" t="s">
        <v>329</v>
      </c>
      <c r="E559" s="25" t="s">
        <v>319</v>
      </c>
      <c r="F559" s="25" t="s">
        <v>49</v>
      </c>
      <c r="G559" s="25" t="s">
        <v>591</v>
      </c>
      <c r="H559" s="26"/>
      <c r="I559" s="31" t="s">
        <v>319</v>
      </c>
      <c r="J559" s="32" t="s">
        <v>50</v>
      </c>
      <c r="K559" s="32" t="s">
        <v>589</v>
      </c>
      <c r="L559" s="32" t="s">
        <v>592</v>
      </c>
      <c r="M559" s="32" t="s">
        <v>330</v>
      </c>
      <c r="N559" s="32" t="s">
        <v>320</v>
      </c>
      <c r="O559" s="33">
        <v>0.3</v>
      </c>
      <c r="P559" s="34"/>
      <c r="Q559" s="34"/>
      <c r="R559" s="34"/>
      <c r="S559" s="34"/>
      <c r="T559" s="34"/>
      <c r="U559" s="34"/>
      <c r="V559" s="34"/>
      <c r="W559" s="34">
        <v>-0.3</v>
      </c>
      <c r="X559" s="34"/>
      <c r="Y559" s="34"/>
      <c r="Z559" s="34"/>
      <c r="AA559" s="34"/>
      <c r="AB559" s="34"/>
      <c r="AC559" s="36">
        <v>0</v>
      </c>
    </row>
    <row r="560" spans="1:31" s="27" customFormat="1" ht="25.5">
      <c r="A560" s="24"/>
      <c r="B560" s="25" t="s">
        <v>48</v>
      </c>
      <c r="C560" s="25" t="s">
        <v>590</v>
      </c>
      <c r="D560" s="25" t="s">
        <v>331</v>
      </c>
      <c r="E560" s="25" t="s">
        <v>428</v>
      </c>
      <c r="F560" s="25" t="s">
        <v>49</v>
      </c>
      <c r="G560" s="25" t="s">
        <v>591</v>
      </c>
      <c r="H560" s="26"/>
      <c r="I560" s="41" t="s">
        <v>331</v>
      </c>
      <c r="J560" s="32" t="s">
        <v>50</v>
      </c>
      <c r="K560" s="32" t="s">
        <v>589</v>
      </c>
      <c r="L560" s="32" t="s">
        <v>592</v>
      </c>
      <c r="M560" s="32" t="s">
        <v>332</v>
      </c>
      <c r="N560" s="32" t="s">
        <v>433</v>
      </c>
      <c r="O560" s="33">
        <v>135</v>
      </c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6">
        <v>135</v>
      </c>
      <c r="AD560" s="57">
        <v>107</v>
      </c>
      <c r="AE560" s="47">
        <f t="shared" ref="AE560:AE572" si="18">AD560/AC560*100</f>
        <v>79.259259259259267</v>
      </c>
    </row>
    <row r="561" spans="1:31" s="27" customFormat="1">
      <c r="A561" s="24"/>
      <c r="B561" s="25" t="s">
        <v>48</v>
      </c>
      <c r="C561" s="25" t="s">
        <v>590</v>
      </c>
      <c r="D561" s="25" t="s">
        <v>331</v>
      </c>
      <c r="E561" s="25" t="s">
        <v>593</v>
      </c>
      <c r="F561" s="25" t="s">
        <v>49</v>
      </c>
      <c r="G561" s="25" t="s">
        <v>591</v>
      </c>
      <c r="H561" s="26"/>
      <c r="I561" s="41" t="s">
        <v>593</v>
      </c>
      <c r="J561" s="32" t="s">
        <v>50</v>
      </c>
      <c r="K561" s="32" t="s">
        <v>589</v>
      </c>
      <c r="L561" s="32" t="s">
        <v>592</v>
      </c>
      <c r="M561" s="32" t="s">
        <v>332</v>
      </c>
      <c r="N561" s="32" t="s">
        <v>594</v>
      </c>
      <c r="O561" s="33">
        <v>135</v>
      </c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6">
        <v>135</v>
      </c>
      <c r="AD561" s="57">
        <v>107</v>
      </c>
      <c r="AE561" s="47">
        <f t="shared" si="18"/>
        <v>79.259259259259267</v>
      </c>
    </row>
    <row r="562" spans="1:31" s="27" customFormat="1" ht="25.5">
      <c r="A562" s="24"/>
      <c r="B562" s="25" t="s">
        <v>48</v>
      </c>
      <c r="C562" s="25" t="s">
        <v>590</v>
      </c>
      <c r="D562" s="25" t="s">
        <v>333</v>
      </c>
      <c r="E562" s="25" t="s">
        <v>428</v>
      </c>
      <c r="F562" s="25" t="s">
        <v>49</v>
      </c>
      <c r="G562" s="25" t="s">
        <v>591</v>
      </c>
      <c r="H562" s="26"/>
      <c r="I562" s="41" t="s">
        <v>333</v>
      </c>
      <c r="J562" s="32" t="s">
        <v>50</v>
      </c>
      <c r="K562" s="32" t="s">
        <v>589</v>
      </c>
      <c r="L562" s="32" t="s">
        <v>592</v>
      </c>
      <c r="M562" s="32" t="s">
        <v>334</v>
      </c>
      <c r="N562" s="32" t="s">
        <v>433</v>
      </c>
      <c r="O562" s="33">
        <v>16.3</v>
      </c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6">
        <v>16.3</v>
      </c>
      <c r="AD562" s="57">
        <v>12.25</v>
      </c>
      <c r="AE562" s="47">
        <f t="shared" si="18"/>
        <v>75.153374233128829</v>
      </c>
    </row>
    <row r="563" spans="1:31" s="27" customFormat="1">
      <c r="A563" s="24"/>
      <c r="B563" s="25" t="s">
        <v>48</v>
      </c>
      <c r="C563" s="25" t="s">
        <v>590</v>
      </c>
      <c r="D563" s="25" t="s">
        <v>333</v>
      </c>
      <c r="E563" s="25" t="s">
        <v>593</v>
      </c>
      <c r="F563" s="25" t="s">
        <v>49</v>
      </c>
      <c r="G563" s="25" t="s">
        <v>591</v>
      </c>
      <c r="H563" s="26"/>
      <c r="I563" s="41" t="s">
        <v>593</v>
      </c>
      <c r="J563" s="32" t="s">
        <v>50</v>
      </c>
      <c r="K563" s="32" t="s">
        <v>589</v>
      </c>
      <c r="L563" s="32" t="s">
        <v>592</v>
      </c>
      <c r="M563" s="32" t="s">
        <v>334</v>
      </c>
      <c r="N563" s="32" t="s">
        <v>594</v>
      </c>
      <c r="O563" s="33">
        <v>16.3</v>
      </c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6">
        <v>16.3</v>
      </c>
      <c r="AD563" s="57">
        <v>12.25</v>
      </c>
      <c r="AE563" s="47">
        <f t="shared" si="18"/>
        <v>75.153374233128829</v>
      </c>
    </row>
    <row r="564" spans="1:31" s="27" customFormat="1" ht="25.5">
      <c r="A564" s="24"/>
      <c r="B564" s="25" t="s">
        <v>48</v>
      </c>
      <c r="C564" s="25" t="s">
        <v>590</v>
      </c>
      <c r="D564" s="25" t="s">
        <v>597</v>
      </c>
      <c r="E564" s="25" t="s">
        <v>428</v>
      </c>
      <c r="F564" s="25" t="s">
        <v>49</v>
      </c>
      <c r="G564" s="25" t="s">
        <v>591</v>
      </c>
      <c r="H564" s="26"/>
      <c r="I564" s="41" t="s">
        <v>597</v>
      </c>
      <c r="J564" s="32" t="s">
        <v>50</v>
      </c>
      <c r="K564" s="32" t="s">
        <v>589</v>
      </c>
      <c r="L564" s="32" t="s">
        <v>592</v>
      </c>
      <c r="M564" s="32" t="s">
        <v>598</v>
      </c>
      <c r="N564" s="32" t="s">
        <v>433</v>
      </c>
      <c r="O564" s="33">
        <v>181.8</v>
      </c>
      <c r="P564" s="34"/>
      <c r="Q564" s="34"/>
      <c r="R564" s="34"/>
      <c r="S564" s="34"/>
      <c r="T564" s="34"/>
      <c r="U564" s="34"/>
      <c r="V564" s="34"/>
      <c r="W564" s="34">
        <v>-123</v>
      </c>
      <c r="X564" s="34"/>
      <c r="Y564" s="34"/>
      <c r="Z564" s="34"/>
      <c r="AA564" s="34"/>
      <c r="AB564" s="34"/>
      <c r="AC564" s="36">
        <v>58.8</v>
      </c>
      <c r="AD564" s="57">
        <v>55.2</v>
      </c>
      <c r="AE564" s="47">
        <f t="shared" si="18"/>
        <v>93.877551020408163</v>
      </c>
    </row>
    <row r="565" spans="1:31" s="27" customFormat="1">
      <c r="A565" s="24"/>
      <c r="B565" s="25" t="s">
        <v>48</v>
      </c>
      <c r="C565" s="25" t="s">
        <v>590</v>
      </c>
      <c r="D565" s="25" t="s">
        <v>597</v>
      </c>
      <c r="E565" s="25" t="s">
        <v>593</v>
      </c>
      <c r="F565" s="25" t="s">
        <v>49</v>
      </c>
      <c r="G565" s="25" t="s">
        <v>591</v>
      </c>
      <c r="H565" s="26"/>
      <c r="I565" s="41" t="s">
        <v>593</v>
      </c>
      <c r="J565" s="32" t="s">
        <v>50</v>
      </c>
      <c r="K565" s="32" t="s">
        <v>589</v>
      </c>
      <c r="L565" s="32" t="s">
        <v>592</v>
      </c>
      <c r="M565" s="32" t="s">
        <v>598</v>
      </c>
      <c r="N565" s="32" t="s">
        <v>594</v>
      </c>
      <c r="O565" s="33">
        <v>181.8</v>
      </c>
      <c r="P565" s="34"/>
      <c r="Q565" s="34"/>
      <c r="R565" s="34"/>
      <c r="S565" s="34"/>
      <c r="T565" s="34"/>
      <c r="U565" s="34"/>
      <c r="V565" s="34"/>
      <c r="W565" s="34">
        <v>-123</v>
      </c>
      <c r="X565" s="34"/>
      <c r="Y565" s="34"/>
      <c r="Z565" s="34"/>
      <c r="AA565" s="34"/>
      <c r="AB565" s="34"/>
      <c r="AC565" s="36">
        <v>58.8</v>
      </c>
      <c r="AD565" s="57">
        <v>55.2</v>
      </c>
      <c r="AE565" s="47">
        <f t="shared" si="18"/>
        <v>93.877551020408163</v>
      </c>
    </row>
    <row r="566" spans="1:31" s="23" customFormat="1">
      <c r="A566" s="17"/>
      <c r="B566" s="18" t="s">
        <v>48</v>
      </c>
      <c r="C566" s="18" t="s">
        <v>599</v>
      </c>
      <c r="D566" s="18" t="s">
        <v>428</v>
      </c>
      <c r="E566" s="18" t="s">
        <v>428</v>
      </c>
      <c r="F566" s="18" t="s">
        <v>49</v>
      </c>
      <c r="G566" s="18" t="s">
        <v>600</v>
      </c>
      <c r="H566" s="19"/>
      <c r="I566" s="40" t="s">
        <v>599</v>
      </c>
      <c r="J566" s="21" t="s">
        <v>50</v>
      </c>
      <c r="K566" s="21" t="s">
        <v>589</v>
      </c>
      <c r="L566" s="21" t="s">
        <v>601</v>
      </c>
      <c r="M566" s="21" t="s">
        <v>435</v>
      </c>
      <c r="N566" s="21" t="s">
        <v>433</v>
      </c>
      <c r="O566" s="22">
        <v>16372</v>
      </c>
      <c r="P566" s="30"/>
      <c r="Q566" s="30"/>
      <c r="R566" s="30">
        <v>65.8</v>
      </c>
      <c r="S566" s="30"/>
      <c r="T566" s="30"/>
      <c r="U566" s="30"/>
      <c r="V566" s="30"/>
      <c r="W566" s="30">
        <v>1420.5</v>
      </c>
      <c r="X566" s="30"/>
      <c r="Y566" s="30"/>
      <c r="Z566" s="30"/>
      <c r="AA566" s="30">
        <v>-691</v>
      </c>
      <c r="AB566" s="30">
        <v>-348.6</v>
      </c>
      <c r="AC566" s="35">
        <v>16818.7</v>
      </c>
      <c r="AD566" s="56">
        <v>16740.97</v>
      </c>
      <c r="AE566" s="46">
        <f t="shared" si="18"/>
        <v>99.537835861273464</v>
      </c>
    </row>
    <row r="567" spans="1:31" s="27" customFormat="1">
      <c r="A567" s="24"/>
      <c r="B567" s="25" t="s">
        <v>48</v>
      </c>
      <c r="C567" s="25" t="s">
        <v>599</v>
      </c>
      <c r="D567" s="25" t="s">
        <v>576</v>
      </c>
      <c r="E567" s="25" t="s">
        <v>428</v>
      </c>
      <c r="F567" s="25" t="s">
        <v>49</v>
      </c>
      <c r="G567" s="25" t="s">
        <v>600</v>
      </c>
      <c r="H567" s="26"/>
      <c r="I567" s="41" t="s">
        <v>576</v>
      </c>
      <c r="J567" s="32" t="s">
        <v>50</v>
      </c>
      <c r="K567" s="32" t="s">
        <v>589</v>
      </c>
      <c r="L567" s="32" t="s">
        <v>601</v>
      </c>
      <c r="M567" s="32" t="s">
        <v>577</v>
      </c>
      <c r="N567" s="32" t="s">
        <v>433</v>
      </c>
      <c r="O567" s="33">
        <v>1002</v>
      </c>
      <c r="P567" s="34"/>
      <c r="Q567" s="34"/>
      <c r="R567" s="34">
        <v>65.8</v>
      </c>
      <c r="S567" s="34"/>
      <c r="T567" s="34"/>
      <c r="U567" s="34"/>
      <c r="V567" s="34"/>
      <c r="W567" s="34">
        <v>1420.5</v>
      </c>
      <c r="X567" s="34"/>
      <c r="Y567" s="34"/>
      <c r="Z567" s="34"/>
      <c r="AA567" s="34">
        <v>542</v>
      </c>
      <c r="AB567" s="34">
        <v>-128.80000000000001</v>
      </c>
      <c r="AC567" s="36">
        <v>2901.5</v>
      </c>
      <c r="AD567" s="57">
        <v>2882.1</v>
      </c>
      <c r="AE567" s="47">
        <f t="shared" si="18"/>
        <v>99.331380320523863</v>
      </c>
    </row>
    <row r="568" spans="1:31" s="27" customFormat="1" ht="25.5">
      <c r="A568" s="24"/>
      <c r="B568" s="25" t="s">
        <v>48</v>
      </c>
      <c r="C568" s="25" t="s">
        <v>599</v>
      </c>
      <c r="D568" s="25" t="s">
        <v>336</v>
      </c>
      <c r="E568" s="25" t="s">
        <v>428</v>
      </c>
      <c r="F568" s="25" t="s">
        <v>49</v>
      </c>
      <c r="G568" s="25" t="s">
        <v>600</v>
      </c>
      <c r="H568" s="26"/>
      <c r="I568" s="41" t="s">
        <v>336</v>
      </c>
      <c r="J568" s="32" t="s">
        <v>50</v>
      </c>
      <c r="K568" s="32" t="s">
        <v>589</v>
      </c>
      <c r="L568" s="32" t="s">
        <v>601</v>
      </c>
      <c r="M568" s="32" t="s">
        <v>337</v>
      </c>
      <c r="N568" s="32" t="s">
        <v>433</v>
      </c>
      <c r="O568" s="33">
        <v>0</v>
      </c>
      <c r="P568" s="34"/>
      <c r="Q568" s="34"/>
      <c r="R568" s="34"/>
      <c r="S568" s="34"/>
      <c r="T568" s="34"/>
      <c r="U568" s="34"/>
      <c r="V568" s="34"/>
      <c r="W568" s="34">
        <v>2488.3000000000002</v>
      </c>
      <c r="X568" s="34"/>
      <c r="Y568" s="34"/>
      <c r="Z568" s="34"/>
      <c r="AA568" s="34">
        <v>501</v>
      </c>
      <c r="AB568" s="34">
        <v>-128.80000000000001</v>
      </c>
      <c r="AC568" s="36">
        <v>2860.5</v>
      </c>
      <c r="AD568" s="57">
        <v>2855.6</v>
      </c>
      <c r="AE568" s="47">
        <f t="shared" si="18"/>
        <v>99.8287012760007</v>
      </c>
    </row>
    <row r="569" spans="1:31" s="27" customFormat="1" ht="38.25">
      <c r="A569" s="24"/>
      <c r="B569" s="25" t="s">
        <v>48</v>
      </c>
      <c r="C569" s="25" t="s">
        <v>599</v>
      </c>
      <c r="D569" s="25" t="s">
        <v>338</v>
      </c>
      <c r="E569" s="25" t="s">
        <v>428</v>
      </c>
      <c r="F569" s="25" t="s">
        <v>49</v>
      </c>
      <c r="G569" s="25" t="s">
        <v>600</v>
      </c>
      <c r="H569" s="26"/>
      <c r="I569" s="41" t="s">
        <v>338</v>
      </c>
      <c r="J569" s="32" t="s">
        <v>50</v>
      </c>
      <c r="K569" s="32" t="s">
        <v>589</v>
      </c>
      <c r="L569" s="32" t="s">
        <v>601</v>
      </c>
      <c r="M569" s="32" t="s">
        <v>339</v>
      </c>
      <c r="N569" s="32" t="s">
        <v>433</v>
      </c>
      <c r="O569" s="33">
        <v>0</v>
      </c>
      <c r="P569" s="34"/>
      <c r="Q569" s="34"/>
      <c r="R569" s="34"/>
      <c r="S569" s="34"/>
      <c r="T569" s="34"/>
      <c r="U569" s="34"/>
      <c r="V569" s="34"/>
      <c r="W569" s="34">
        <v>1420.5</v>
      </c>
      <c r="X569" s="34"/>
      <c r="Y569" s="34"/>
      <c r="Z569" s="34"/>
      <c r="AA569" s="34"/>
      <c r="AB569" s="34"/>
      <c r="AC569" s="36">
        <v>1420.5</v>
      </c>
      <c r="AD569" s="57">
        <v>1415.62</v>
      </c>
      <c r="AE569" s="47">
        <f t="shared" si="18"/>
        <v>99.656458993312199</v>
      </c>
    </row>
    <row r="570" spans="1:31" s="27" customFormat="1" ht="25.5">
      <c r="A570" s="24"/>
      <c r="B570" s="25" t="s">
        <v>48</v>
      </c>
      <c r="C570" s="25" t="s">
        <v>599</v>
      </c>
      <c r="D570" s="25" t="s">
        <v>338</v>
      </c>
      <c r="E570" s="25" t="s">
        <v>340</v>
      </c>
      <c r="F570" s="25" t="s">
        <v>49</v>
      </c>
      <c r="G570" s="25" t="s">
        <v>600</v>
      </c>
      <c r="H570" s="26"/>
      <c r="I570" s="41" t="s">
        <v>340</v>
      </c>
      <c r="J570" s="32" t="s">
        <v>50</v>
      </c>
      <c r="K570" s="32" t="s">
        <v>589</v>
      </c>
      <c r="L570" s="32" t="s">
        <v>601</v>
      </c>
      <c r="M570" s="32" t="s">
        <v>339</v>
      </c>
      <c r="N570" s="32" t="s">
        <v>341</v>
      </c>
      <c r="O570" s="33">
        <v>0</v>
      </c>
      <c r="P570" s="34"/>
      <c r="Q570" s="34"/>
      <c r="R570" s="34"/>
      <c r="S570" s="34"/>
      <c r="T570" s="34"/>
      <c r="U570" s="34"/>
      <c r="V570" s="34"/>
      <c r="W570" s="34">
        <v>1420.5</v>
      </c>
      <c r="X570" s="34"/>
      <c r="Y570" s="34"/>
      <c r="Z570" s="34"/>
      <c r="AA570" s="34"/>
      <c r="AB570" s="34"/>
      <c r="AC570" s="36">
        <v>1420.5</v>
      </c>
      <c r="AD570" s="57">
        <v>1415.62</v>
      </c>
      <c r="AE570" s="47">
        <f t="shared" si="18"/>
        <v>99.656458993312199</v>
      </c>
    </row>
    <row r="571" spans="1:31" s="27" customFormat="1" ht="38.25">
      <c r="A571" s="24"/>
      <c r="B571" s="25" t="s">
        <v>48</v>
      </c>
      <c r="C571" s="25" t="s">
        <v>599</v>
      </c>
      <c r="D571" s="25" t="s">
        <v>342</v>
      </c>
      <c r="E571" s="25" t="s">
        <v>428</v>
      </c>
      <c r="F571" s="25" t="s">
        <v>49</v>
      </c>
      <c r="G571" s="25" t="s">
        <v>600</v>
      </c>
      <c r="H571" s="26"/>
      <c r="I571" s="41" t="s">
        <v>342</v>
      </c>
      <c r="J571" s="32" t="s">
        <v>50</v>
      </c>
      <c r="K571" s="32" t="s">
        <v>589</v>
      </c>
      <c r="L571" s="32" t="s">
        <v>601</v>
      </c>
      <c r="M571" s="32" t="s">
        <v>343</v>
      </c>
      <c r="N571" s="32" t="s">
        <v>433</v>
      </c>
      <c r="O571" s="33">
        <v>0</v>
      </c>
      <c r="P571" s="34"/>
      <c r="Q571" s="34"/>
      <c r="R571" s="34"/>
      <c r="S571" s="34"/>
      <c r="T571" s="34"/>
      <c r="U571" s="34"/>
      <c r="V571" s="34"/>
      <c r="W571" s="34">
        <v>1067.8</v>
      </c>
      <c r="X571" s="34"/>
      <c r="Y571" s="34"/>
      <c r="Z571" s="34"/>
      <c r="AA571" s="34">
        <v>501</v>
      </c>
      <c r="AB571" s="34">
        <v>-128.80000000000001</v>
      </c>
      <c r="AC571" s="36">
        <v>1440</v>
      </c>
      <c r="AD571" s="57">
        <v>1439.98</v>
      </c>
      <c r="AE571" s="47">
        <f t="shared" si="18"/>
        <v>99.998611111111117</v>
      </c>
    </row>
    <row r="572" spans="1:31" s="27" customFormat="1" ht="25.5">
      <c r="A572" s="24"/>
      <c r="B572" s="25" t="s">
        <v>48</v>
      </c>
      <c r="C572" s="25" t="s">
        <v>599</v>
      </c>
      <c r="D572" s="25" t="s">
        <v>342</v>
      </c>
      <c r="E572" s="25" t="s">
        <v>340</v>
      </c>
      <c r="F572" s="25" t="s">
        <v>49</v>
      </c>
      <c r="G572" s="25" t="s">
        <v>600</v>
      </c>
      <c r="H572" s="26"/>
      <c r="I572" s="41" t="s">
        <v>340</v>
      </c>
      <c r="J572" s="32" t="s">
        <v>50</v>
      </c>
      <c r="K572" s="32" t="s">
        <v>589</v>
      </c>
      <c r="L572" s="32" t="s">
        <v>601</v>
      </c>
      <c r="M572" s="32" t="s">
        <v>343</v>
      </c>
      <c r="N572" s="32" t="s">
        <v>341</v>
      </c>
      <c r="O572" s="33">
        <v>0</v>
      </c>
      <c r="P572" s="34"/>
      <c r="Q572" s="34"/>
      <c r="R572" s="34"/>
      <c r="S572" s="34"/>
      <c r="T572" s="34"/>
      <c r="U572" s="34"/>
      <c r="V572" s="34"/>
      <c r="W572" s="34">
        <v>1067.8</v>
      </c>
      <c r="X572" s="34"/>
      <c r="Y572" s="34"/>
      <c r="Z572" s="34"/>
      <c r="AA572" s="34">
        <v>501</v>
      </c>
      <c r="AB572" s="34">
        <v>-128.80000000000001</v>
      </c>
      <c r="AC572" s="36">
        <v>1440</v>
      </c>
      <c r="AD572" s="57">
        <v>1439.98</v>
      </c>
      <c r="AE572" s="47">
        <f t="shared" si="18"/>
        <v>99.998611111111117</v>
      </c>
    </row>
    <row r="573" spans="1:31" s="27" customFormat="1" ht="38.25" hidden="1">
      <c r="A573" s="24"/>
      <c r="B573" s="25" t="s">
        <v>48</v>
      </c>
      <c r="C573" s="25" t="s">
        <v>599</v>
      </c>
      <c r="D573" s="25" t="s">
        <v>338</v>
      </c>
      <c r="E573" s="25" t="s">
        <v>428</v>
      </c>
      <c r="F573" s="25" t="s">
        <v>49</v>
      </c>
      <c r="G573" s="25" t="s">
        <v>600</v>
      </c>
      <c r="H573" s="26"/>
      <c r="I573" s="31" t="s">
        <v>338</v>
      </c>
      <c r="J573" s="32" t="s">
        <v>50</v>
      </c>
      <c r="K573" s="32" t="s">
        <v>589</v>
      </c>
      <c r="L573" s="32" t="s">
        <v>601</v>
      </c>
      <c r="M573" s="32" t="s">
        <v>344</v>
      </c>
      <c r="N573" s="32" t="s">
        <v>433</v>
      </c>
      <c r="O573" s="33">
        <v>1002</v>
      </c>
      <c r="P573" s="34"/>
      <c r="Q573" s="34"/>
      <c r="R573" s="34">
        <v>65.8</v>
      </c>
      <c r="S573" s="34"/>
      <c r="T573" s="34"/>
      <c r="U573" s="34"/>
      <c r="V573" s="34"/>
      <c r="W573" s="34">
        <v>-1067.8</v>
      </c>
      <c r="X573" s="34"/>
      <c r="Y573" s="34"/>
      <c r="Z573" s="34"/>
      <c r="AA573" s="34"/>
      <c r="AB573" s="34"/>
      <c r="AC573" s="36">
        <v>0</v>
      </c>
    </row>
    <row r="574" spans="1:31" s="27" customFormat="1" ht="38.25" hidden="1">
      <c r="A574" s="24"/>
      <c r="B574" s="25" t="s">
        <v>48</v>
      </c>
      <c r="C574" s="25" t="s">
        <v>599</v>
      </c>
      <c r="D574" s="25" t="s">
        <v>342</v>
      </c>
      <c r="E574" s="25" t="s">
        <v>428</v>
      </c>
      <c r="F574" s="25" t="s">
        <v>49</v>
      </c>
      <c r="G574" s="25" t="s">
        <v>600</v>
      </c>
      <c r="H574" s="26"/>
      <c r="I574" s="31" t="s">
        <v>342</v>
      </c>
      <c r="J574" s="32" t="s">
        <v>50</v>
      </c>
      <c r="K574" s="32" t="s">
        <v>589</v>
      </c>
      <c r="L574" s="32" t="s">
        <v>601</v>
      </c>
      <c r="M574" s="32" t="s">
        <v>345</v>
      </c>
      <c r="N574" s="32" t="s">
        <v>433</v>
      </c>
      <c r="O574" s="33">
        <v>1002</v>
      </c>
      <c r="P574" s="34"/>
      <c r="Q574" s="34"/>
      <c r="R574" s="34">
        <v>65.8</v>
      </c>
      <c r="S574" s="34"/>
      <c r="T574" s="34"/>
      <c r="U574" s="34"/>
      <c r="V574" s="34"/>
      <c r="W574" s="34">
        <v>-1067.8</v>
      </c>
      <c r="X574" s="34"/>
      <c r="Y574" s="34"/>
      <c r="Z574" s="34"/>
      <c r="AA574" s="34"/>
      <c r="AB574" s="34"/>
      <c r="AC574" s="36">
        <v>0</v>
      </c>
    </row>
    <row r="575" spans="1:31" s="27" customFormat="1" ht="25.5" hidden="1">
      <c r="A575" s="24"/>
      <c r="B575" s="25" t="s">
        <v>48</v>
      </c>
      <c r="C575" s="25" t="s">
        <v>599</v>
      </c>
      <c r="D575" s="25" t="s">
        <v>342</v>
      </c>
      <c r="E575" s="25" t="s">
        <v>340</v>
      </c>
      <c r="F575" s="25" t="s">
        <v>49</v>
      </c>
      <c r="G575" s="25" t="s">
        <v>600</v>
      </c>
      <c r="H575" s="26"/>
      <c r="I575" s="31" t="s">
        <v>340</v>
      </c>
      <c r="J575" s="32" t="s">
        <v>50</v>
      </c>
      <c r="K575" s="32" t="s">
        <v>589</v>
      </c>
      <c r="L575" s="32" t="s">
        <v>601</v>
      </c>
      <c r="M575" s="32" t="s">
        <v>345</v>
      </c>
      <c r="N575" s="32" t="s">
        <v>341</v>
      </c>
      <c r="O575" s="33">
        <v>1002</v>
      </c>
      <c r="P575" s="34"/>
      <c r="Q575" s="34"/>
      <c r="R575" s="34">
        <v>65.8</v>
      </c>
      <c r="S575" s="34"/>
      <c r="T575" s="34"/>
      <c r="U575" s="34"/>
      <c r="V575" s="34"/>
      <c r="W575" s="34">
        <v>-1067.8</v>
      </c>
      <c r="X575" s="34"/>
      <c r="Y575" s="34"/>
      <c r="Z575" s="34"/>
      <c r="AA575" s="34"/>
      <c r="AB575" s="34"/>
      <c r="AC575" s="36">
        <v>0</v>
      </c>
    </row>
    <row r="576" spans="1:31" s="27" customFormat="1">
      <c r="A576" s="24"/>
      <c r="B576" s="25" t="s">
        <v>48</v>
      </c>
      <c r="C576" s="25" t="s">
        <v>599</v>
      </c>
      <c r="D576" s="25" t="s">
        <v>578</v>
      </c>
      <c r="E576" s="25" t="s">
        <v>428</v>
      </c>
      <c r="F576" s="25" t="s">
        <v>49</v>
      </c>
      <c r="G576" s="25" t="s">
        <v>600</v>
      </c>
      <c r="H576" s="26"/>
      <c r="I576" s="41" t="s">
        <v>578</v>
      </c>
      <c r="J576" s="32" t="s">
        <v>50</v>
      </c>
      <c r="K576" s="32" t="s">
        <v>589</v>
      </c>
      <c r="L576" s="32" t="s">
        <v>601</v>
      </c>
      <c r="M576" s="32" t="s">
        <v>579</v>
      </c>
      <c r="N576" s="32" t="s">
        <v>433</v>
      </c>
      <c r="O576" s="33">
        <v>0</v>
      </c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>
        <v>41</v>
      </c>
      <c r="AB576" s="34"/>
      <c r="AC576" s="36">
        <v>41</v>
      </c>
      <c r="AD576" s="57">
        <v>26.5</v>
      </c>
      <c r="AE576" s="47">
        <f t="shared" ref="AE576:AE596" si="19">AD576/AC576*100</f>
        <v>64.634146341463421</v>
      </c>
    </row>
    <row r="577" spans="1:31" s="27" customFormat="1" ht="38.25">
      <c r="A577" s="24"/>
      <c r="B577" s="25" t="s">
        <v>48</v>
      </c>
      <c r="C577" s="25" t="s">
        <v>599</v>
      </c>
      <c r="D577" s="25" t="s">
        <v>580</v>
      </c>
      <c r="E577" s="25" t="s">
        <v>428</v>
      </c>
      <c r="F577" s="25" t="s">
        <v>49</v>
      </c>
      <c r="G577" s="25" t="s">
        <v>600</v>
      </c>
      <c r="H577" s="26"/>
      <c r="I577" s="41" t="s">
        <v>580</v>
      </c>
      <c r="J577" s="32" t="s">
        <v>50</v>
      </c>
      <c r="K577" s="32" t="s">
        <v>589</v>
      </c>
      <c r="L577" s="32" t="s">
        <v>601</v>
      </c>
      <c r="M577" s="32" t="s">
        <v>581</v>
      </c>
      <c r="N577" s="32" t="s">
        <v>433</v>
      </c>
      <c r="O577" s="33">
        <v>0</v>
      </c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>
        <v>41</v>
      </c>
      <c r="AB577" s="34"/>
      <c r="AC577" s="36">
        <v>41</v>
      </c>
      <c r="AD577" s="57">
        <v>26.5</v>
      </c>
      <c r="AE577" s="47">
        <f t="shared" si="19"/>
        <v>64.634146341463421</v>
      </c>
    </row>
    <row r="578" spans="1:31" s="27" customFormat="1" ht="14.25" customHeight="1">
      <c r="A578" s="24"/>
      <c r="B578" s="25" t="s">
        <v>48</v>
      </c>
      <c r="C578" s="25" t="s">
        <v>599</v>
      </c>
      <c r="D578" s="25" t="s">
        <v>580</v>
      </c>
      <c r="E578" s="25" t="s">
        <v>593</v>
      </c>
      <c r="F578" s="25" t="s">
        <v>49</v>
      </c>
      <c r="G578" s="25" t="s">
        <v>600</v>
      </c>
      <c r="H578" s="26"/>
      <c r="I578" s="41" t="s">
        <v>307</v>
      </c>
      <c r="J578" s="32" t="s">
        <v>50</v>
      </c>
      <c r="K578" s="32" t="s">
        <v>589</v>
      </c>
      <c r="L578" s="32" t="s">
        <v>601</v>
      </c>
      <c r="M578" s="32" t="s">
        <v>581</v>
      </c>
      <c r="N578" s="32" t="s">
        <v>140</v>
      </c>
      <c r="O578" s="33">
        <v>0</v>
      </c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>
        <v>41</v>
      </c>
      <c r="AB578" s="34"/>
      <c r="AC578" s="36">
        <v>41</v>
      </c>
      <c r="AD578" s="57">
        <v>26.5</v>
      </c>
      <c r="AE578" s="47">
        <f t="shared" si="19"/>
        <v>64.634146341463421</v>
      </c>
    </row>
    <row r="579" spans="1:31" s="27" customFormat="1">
      <c r="A579" s="24"/>
      <c r="B579" s="25" t="s">
        <v>48</v>
      </c>
      <c r="C579" s="25" t="s">
        <v>599</v>
      </c>
      <c r="D579" s="25" t="s">
        <v>539</v>
      </c>
      <c r="E579" s="25" t="s">
        <v>428</v>
      </c>
      <c r="F579" s="25" t="s">
        <v>49</v>
      </c>
      <c r="G579" s="25" t="s">
        <v>600</v>
      </c>
      <c r="H579" s="26"/>
      <c r="I579" s="41" t="s">
        <v>539</v>
      </c>
      <c r="J579" s="32" t="s">
        <v>50</v>
      </c>
      <c r="K579" s="32" t="s">
        <v>589</v>
      </c>
      <c r="L579" s="32" t="s">
        <v>601</v>
      </c>
      <c r="M579" s="32" t="s">
        <v>540</v>
      </c>
      <c r="N579" s="32" t="s">
        <v>433</v>
      </c>
      <c r="O579" s="33">
        <v>15370</v>
      </c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>
        <v>-1233</v>
      </c>
      <c r="AB579" s="34">
        <v>-219.8</v>
      </c>
      <c r="AC579" s="36">
        <v>13917.2</v>
      </c>
      <c r="AD579" s="57">
        <v>13858.87</v>
      </c>
      <c r="AE579" s="47">
        <f t="shared" si="19"/>
        <v>99.580878337596644</v>
      </c>
    </row>
    <row r="580" spans="1:31" s="27" customFormat="1" ht="25.5">
      <c r="A580" s="24"/>
      <c r="B580" s="25" t="s">
        <v>48</v>
      </c>
      <c r="C580" s="25" t="s">
        <v>599</v>
      </c>
      <c r="D580" s="25" t="s">
        <v>350</v>
      </c>
      <c r="E580" s="25" t="s">
        <v>428</v>
      </c>
      <c r="F580" s="25" t="s">
        <v>49</v>
      </c>
      <c r="G580" s="25" t="s">
        <v>600</v>
      </c>
      <c r="H580" s="26"/>
      <c r="I580" s="41" t="s">
        <v>350</v>
      </c>
      <c r="J580" s="32" t="s">
        <v>50</v>
      </c>
      <c r="K580" s="32" t="s">
        <v>589</v>
      </c>
      <c r="L580" s="32" t="s">
        <v>601</v>
      </c>
      <c r="M580" s="32" t="s">
        <v>351</v>
      </c>
      <c r="N580" s="32" t="s">
        <v>433</v>
      </c>
      <c r="O580" s="33">
        <v>15370</v>
      </c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>
        <v>-1233</v>
      </c>
      <c r="AB580" s="34">
        <v>-219.8</v>
      </c>
      <c r="AC580" s="36">
        <v>13917.2</v>
      </c>
      <c r="AD580" s="57">
        <v>13858.87</v>
      </c>
      <c r="AE580" s="47">
        <f t="shared" si="19"/>
        <v>99.580878337596644</v>
      </c>
    </row>
    <row r="581" spans="1:31" s="27" customFormat="1">
      <c r="A581" s="24"/>
      <c r="B581" s="25" t="s">
        <v>48</v>
      </c>
      <c r="C581" s="25" t="s">
        <v>599</v>
      </c>
      <c r="D581" s="25" t="s">
        <v>352</v>
      </c>
      <c r="E581" s="25" t="s">
        <v>428</v>
      </c>
      <c r="F581" s="25" t="s">
        <v>49</v>
      </c>
      <c r="G581" s="25" t="s">
        <v>600</v>
      </c>
      <c r="H581" s="26"/>
      <c r="I581" s="41" t="s">
        <v>352</v>
      </c>
      <c r="J581" s="32" t="s">
        <v>50</v>
      </c>
      <c r="K581" s="32" t="s">
        <v>589</v>
      </c>
      <c r="L581" s="32" t="s">
        <v>601</v>
      </c>
      <c r="M581" s="32" t="s">
        <v>353</v>
      </c>
      <c r="N581" s="32" t="s">
        <v>433</v>
      </c>
      <c r="O581" s="33">
        <v>1871</v>
      </c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>
        <v>367</v>
      </c>
      <c r="AB581" s="34">
        <v>17.5</v>
      </c>
      <c r="AC581" s="36">
        <v>2255.5</v>
      </c>
      <c r="AD581" s="57">
        <v>2206.59</v>
      </c>
      <c r="AE581" s="47">
        <f t="shared" si="19"/>
        <v>97.831522943914877</v>
      </c>
    </row>
    <row r="582" spans="1:31" s="27" customFormat="1" ht="25.5">
      <c r="A582" s="24"/>
      <c r="B582" s="25" t="s">
        <v>48</v>
      </c>
      <c r="C582" s="25" t="s">
        <v>599</v>
      </c>
      <c r="D582" s="25" t="s">
        <v>352</v>
      </c>
      <c r="E582" s="25" t="s">
        <v>340</v>
      </c>
      <c r="F582" s="25" t="s">
        <v>49</v>
      </c>
      <c r="G582" s="25" t="s">
        <v>600</v>
      </c>
      <c r="H582" s="26"/>
      <c r="I582" s="41" t="s">
        <v>340</v>
      </c>
      <c r="J582" s="32" t="s">
        <v>50</v>
      </c>
      <c r="K582" s="32" t="s">
        <v>589</v>
      </c>
      <c r="L582" s="32" t="s">
        <v>601</v>
      </c>
      <c r="M582" s="32" t="s">
        <v>353</v>
      </c>
      <c r="N582" s="32" t="s">
        <v>341</v>
      </c>
      <c r="O582" s="33">
        <v>1871</v>
      </c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>
        <v>367</v>
      </c>
      <c r="AB582" s="34">
        <v>17.5</v>
      </c>
      <c r="AC582" s="36">
        <v>2255.5</v>
      </c>
      <c r="AD582" s="57">
        <v>2206.59</v>
      </c>
      <c r="AE582" s="47">
        <f t="shared" si="19"/>
        <v>97.831522943914877</v>
      </c>
    </row>
    <row r="583" spans="1:31" s="27" customFormat="1" ht="25.5">
      <c r="A583" s="24"/>
      <c r="B583" s="25" t="s">
        <v>48</v>
      </c>
      <c r="C583" s="25" t="s">
        <v>599</v>
      </c>
      <c r="D583" s="25" t="s">
        <v>354</v>
      </c>
      <c r="E583" s="25" t="s">
        <v>428</v>
      </c>
      <c r="F583" s="25" t="s">
        <v>49</v>
      </c>
      <c r="G583" s="25" t="s">
        <v>600</v>
      </c>
      <c r="H583" s="26"/>
      <c r="I583" s="41" t="s">
        <v>354</v>
      </c>
      <c r="J583" s="32" t="s">
        <v>50</v>
      </c>
      <c r="K583" s="32" t="s">
        <v>589</v>
      </c>
      <c r="L583" s="32" t="s">
        <v>601</v>
      </c>
      <c r="M583" s="32" t="s">
        <v>355</v>
      </c>
      <c r="N583" s="32" t="s">
        <v>433</v>
      </c>
      <c r="O583" s="33">
        <v>13499</v>
      </c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>
        <v>-1600</v>
      </c>
      <c r="AB583" s="34">
        <v>-237.3</v>
      </c>
      <c r="AC583" s="36">
        <v>11661.7</v>
      </c>
      <c r="AD583" s="57">
        <v>11652.28</v>
      </c>
      <c r="AE583" s="47">
        <f t="shared" si="19"/>
        <v>99.919222754829917</v>
      </c>
    </row>
    <row r="584" spans="1:31" s="27" customFormat="1" ht="25.5">
      <c r="A584" s="24"/>
      <c r="B584" s="25" t="s">
        <v>48</v>
      </c>
      <c r="C584" s="25" t="s">
        <v>599</v>
      </c>
      <c r="D584" s="25" t="s">
        <v>354</v>
      </c>
      <c r="E584" s="25" t="s">
        <v>340</v>
      </c>
      <c r="F584" s="25" t="s">
        <v>49</v>
      </c>
      <c r="G584" s="25" t="s">
        <v>600</v>
      </c>
      <c r="H584" s="26"/>
      <c r="I584" s="41" t="s">
        <v>340</v>
      </c>
      <c r="J584" s="32" t="s">
        <v>50</v>
      </c>
      <c r="K584" s="32" t="s">
        <v>589</v>
      </c>
      <c r="L584" s="32" t="s">
        <v>601</v>
      </c>
      <c r="M584" s="32" t="s">
        <v>355</v>
      </c>
      <c r="N584" s="32" t="s">
        <v>341</v>
      </c>
      <c r="O584" s="33">
        <v>13499</v>
      </c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>
        <v>-1600</v>
      </c>
      <c r="AB584" s="34">
        <v>-237.3</v>
      </c>
      <c r="AC584" s="36">
        <v>11661.7</v>
      </c>
      <c r="AD584" s="57">
        <v>11652.28</v>
      </c>
      <c r="AE584" s="47">
        <f t="shared" si="19"/>
        <v>99.919222754829917</v>
      </c>
    </row>
    <row r="585" spans="1:31" s="23" customFormat="1">
      <c r="A585" s="17"/>
      <c r="B585" s="18" t="s">
        <v>48</v>
      </c>
      <c r="C585" s="18" t="s">
        <v>356</v>
      </c>
      <c r="D585" s="18" t="s">
        <v>428</v>
      </c>
      <c r="E585" s="18" t="s">
        <v>428</v>
      </c>
      <c r="F585" s="18" t="s">
        <v>49</v>
      </c>
      <c r="G585" s="18" t="s">
        <v>357</v>
      </c>
      <c r="H585" s="19"/>
      <c r="I585" s="40" t="s">
        <v>356</v>
      </c>
      <c r="J585" s="21" t="s">
        <v>50</v>
      </c>
      <c r="K585" s="21" t="s">
        <v>589</v>
      </c>
      <c r="L585" s="21" t="s">
        <v>464</v>
      </c>
      <c r="M585" s="21" t="s">
        <v>435</v>
      </c>
      <c r="N585" s="21" t="s">
        <v>433</v>
      </c>
      <c r="O585" s="22">
        <v>283.3</v>
      </c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5">
        <v>283.3</v>
      </c>
      <c r="AD585" s="56">
        <v>283.3</v>
      </c>
      <c r="AE585" s="46">
        <f t="shared" si="19"/>
        <v>100</v>
      </c>
    </row>
    <row r="586" spans="1:31" s="27" customFormat="1">
      <c r="A586" s="24"/>
      <c r="B586" s="25" t="s">
        <v>48</v>
      </c>
      <c r="C586" s="25" t="s">
        <v>356</v>
      </c>
      <c r="D586" s="25" t="s">
        <v>468</v>
      </c>
      <c r="E586" s="25" t="s">
        <v>428</v>
      </c>
      <c r="F586" s="25" t="s">
        <v>49</v>
      </c>
      <c r="G586" s="25" t="s">
        <v>357</v>
      </c>
      <c r="H586" s="26"/>
      <c r="I586" s="41" t="s">
        <v>468</v>
      </c>
      <c r="J586" s="32" t="s">
        <v>50</v>
      </c>
      <c r="K586" s="32" t="s">
        <v>589</v>
      </c>
      <c r="L586" s="32" t="s">
        <v>464</v>
      </c>
      <c r="M586" s="32" t="s">
        <v>469</v>
      </c>
      <c r="N586" s="32" t="s">
        <v>433</v>
      </c>
      <c r="O586" s="33">
        <v>283.3</v>
      </c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6">
        <v>283.3</v>
      </c>
      <c r="AD586" s="57">
        <v>283.3</v>
      </c>
      <c r="AE586" s="47">
        <f t="shared" si="19"/>
        <v>100</v>
      </c>
    </row>
    <row r="587" spans="1:31" s="27" customFormat="1" ht="25.5">
      <c r="A587" s="24"/>
      <c r="B587" s="25" t="s">
        <v>48</v>
      </c>
      <c r="C587" s="25" t="s">
        <v>356</v>
      </c>
      <c r="D587" s="25" t="s">
        <v>595</v>
      </c>
      <c r="E587" s="25" t="s">
        <v>428</v>
      </c>
      <c r="F587" s="25" t="s">
        <v>49</v>
      </c>
      <c r="G587" s="25" t="s">
        <v>357</v>
      </c>
      <c r="H587" s="26"/>
      <c r="I587" s="41" t="s">
        <v>595</v>
      </c>
      <c r="J587" s="32" t="s">
        <v>50</v>
      </c>
      <c r="K587" s="32" t="s">
        <v>589</v>
      </c>
      <c r="L587" s="32" t="s">
        <v>464</v>
      </c>
      <c r="M587" s="32" t="s">
        <v>596</v>
      </c>
      <c r="N587" s="32" t="s">
        <v>433</v>
      </c>
      <c r="O587" s="33">
        <v>283.3</v>
      </c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6">
        <v>283.3</v>
      </c>
      <c r="AD587" s="57">
        <v>283.3</v>
      </c>
      <c r="AE587" s="47">
        <f t="shared" si="19"/>
        <v>100</v>
      </c>
    </row>
    <row r="588" spans="1:31" s="27" customFormat="1">
      <c r="A588" s="24"/>
      <c r="B588" s="25" t="s">
        <v>48</v>
      </c>
      <c r="C588" s="25" t="s">
        <v>356</v>
      </c>
      <c r="D588" s="25" t="s">
        <v>358</v>
      </c>
      <c r="E588" s="25" t="s">
        <v>428</v>
      </c>
      <c r="F588" s="25" t="s">
        <v>49</v>
      </c>
      <c r="G588" s="25" t="s">
        <v>357</v>
      </c>
      <c r="H588" s="26"/>
      <c r="I588" s="41" t="s">
        <v>358</v>
      </c>
      <c r="J588" s="32" t="s">
        <v>50</v>
      </c>
      <c r="K588" s="32" t="s">
        <v>589</v>
      </c>
      <c r="L588" s="32" t="s">
        <v>464</v>
      </c>
      <c r="M588" s="32" t="s">
        <v>359</v>
      </c>
      <c r="N588" s="32" t="s">
        <v>433</v>
      </c>
      <c r="O588" s="33">
        <v>283.3</v>
      </c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6">
        <v>283.3</v>
      </c>
      <c r="AD588" s="57">
        <v>283.3</v>
      </c>
      <c r="AE588" s="47">
        <f t="shared" si="19"/>
        <v>100</v>
      </c>
    </row>
    <row r="589" spans="1:31" s="27" customFormat="1">
      <c r="A589" s="24"/>
      <c r="B589" s="25" t="s">
        <v>48</v>
      </c>
      <c r="C589" s="25" t="s">
        <v>356</v>
      </c>
      <c r="D589" s="25" t="s">
        <v>358</v>
      </c>
      <c r="E589" s="25" t="s">
        <v>139</v>
      </c>
      <c r="F589" s="25" t="s">
        <v>49</v>
      </c>
      <c r="G589" s="25" t="s">
        <v>357</v>
      </c>
      <c r="H589" s="26"/>
      <c r="I589" s="41" t="s">
        <v>139</v>
      </c>
      <c r="J589" s="32" t="s">
        <v>50</v>
      </c>
      <c r="K589" s="32" t="s">
        <v>589</v>
      </c>
      <c r="L589" s="32" t="s">
        <v>464</v>
      </c>
      <c r="M589" s="32" t="s">
        <v>359</v>
      </c>
      <c r="N589" s="32" t="s">
        <v>140</v>
      </c>
      <c r="O589" s="33">
        <v>283.3</v>
      </c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6">
        <v>283.3</v>
      </c>
      <c r="AD589" s="57">
        <v>283.3</v>
      </c>
      <c r="AE589" s="47">
        <f t="shared" si="19"/>
        <v>100</v>
      </c>
    </row>
    <row r="590" spans="1:31" s="23" customFormat="1">
      <c r="A590" s="17"/>
      <c r="B590" s="18" t="s">
        <v>48</v>
      </c>
      <c r="C590" s="18" t="s">
        <v>360</v>
      </c>
      <c r="D590" s="18" t="s">
        <v>428</v>
      </c>
      <c r="E590" s="18" t="s">
        <v>428</v>
      </c>
      <c r="F590" s="18" t="s">
        <v>49</v>
      </c>
      <c r="G590" s="18" t="s">
        <v>361</v>
      </c>
      <c r="H590" s="19"/>
      <c r="I590" s="40" t="s">
        <v>360</v>
      </c>
      <c r="J590" s="21" t="s">
        <v>50</v>
      </c>
      <c r="K590" s="21" t="s">
        <v>444</v>
      </c>
      <c r="L590" s="21" t="s">
        <v>434</v>
      </c>
      <c r="M590" s="21" t="s">
        <v>435</v>
      </c>
      <c r="N590" s="21" t="s">
        <v>433</v>
      </c>
      <c r="O590" s="22">
        <v>6946</v>
      </c>
      <c r="P590" s="30"/>
      <c r="Q590" s="30"/>
      <c r="R590" s="30">
        <v>165</v>
      </c>
      <c r="S590" s="30"/>
      <c r="T590" s="30"/>
      <c r="U590" s="30"/>
      <c r="V590" s="30"/>
      <c r="W590" s="30">
        <v>196.3</v>
      </c>
      <c r="X590" s="30"/>
      <c r="Y590" s="30"/>
      <c r="Z590" s="30"/>
      <c r="AA590" s="30">
        <v>40000</v>
      </c>
      <c r="AB590" s="30">
        <v>2000</v>
      </c>
      <c r="AC590" s="35">
        <v>49307.3</v>
      </c>
      <c r="AD590" s="56">
        <v>49307.3</v>
      </c>
      <c r="AE590" s="46">
        <f t="shared" si="19"/>
        <v>100</v>
      </c>
    </row>
    <row r="591" spans="1:31" s="23" customFormat="1">
      <c r="A591" s="17"/>
      <c r="B591" s="18" t="s">
        <v>48</v>
      </c>
      <c r="C591" s="18" t="s">
        <v>362</v>
      </c>
      <c r="D591" s="18" t="s">
        <v>428</v>
      </c>
      <c r="E591" s="18" t="s">
        <v>428</v>
      </c>
      <c r="F591" s="18" t="s">
        <v>49</v>
      </c>
      <c r="G591" s="18" t="s">
        <v>363</v>
      </c>
      <c r="H591" s="19"/>
      <c r="I591" s="40" t="s">
        <v>362</v>
      </c>
      <c r="J591" s="21" t="s">
        <v>50</v>
      </c>
      <c r="K591" s="21" t="s">
        <v>444</v>
      </c>
      <c r="L591" s="21" t="s">
        <v>509</v>
      </c>
      <c r="M591" s="21" t="s">
        <v>435</v>
      </c>
      <c r="N591" s="21" t="s">
        <v>433</v>
      </c>
      <c r="O591" s="22">
        <v>6946</v>
      </c>
      <c r="P591" s="30"/>
      <c r="Q591" s="30"/>
      <c r="R591" s="30">
        <v>165</v>
      </c>
      <c r="S591" s="30"/>
      <c r="T591" s="30"/>
      <c r="U591" s="30"/>
      <c r="V591" s="30"/>
      <c r="W591" s="30">
        <v>196.3</v>
      </c>
      <c r="X591" s="30"/>
      <c r="Y591" s="30"/>
      <c r="Z591" s="30"/>
      <c r="AA591" s="30">
        <v>40000</v>
      </c>
      <c r="AB591" s="30"/>
      <c r="AC591" s="35">
        <v>47307.3</v>
      </c>
      <c r="AD591" s="56">
        <v>47307.3</v>
      </c>
      <c r="AE591" s="46">
        <f t="shared" si="19"/>
        <v>100</v>
      </c>
    </row>
    <row r="592" spans="1:31" s="27" customFormat="1">
      <c r="A592" s="24"/>
      <c r="B592" s="25" t="s">
        <v>48</v>
      </c>
      <c r="C592" s="25" t="s">
        <v>362</v>
      </c>
      <c r="D592" s="25" t="s">
        <v>493</v>
      </c>
      <c r="E592" s="25" t="s">
        <v>428</v>
      </c>
      <c r="F592" s="25" t="s">
        <v>49</v>
      </c>
      <c r="G592" s="25" t="s">
        <v>363</v>
      </c>
      <c r="H592" s="26"/>
      <c r="I592" s="41" t="s">
        <v>493</v>
      </c>
      <c r="J592" s="32" t="s">
        <v>50</v>
      </c>
      <c r="K592" s="32" t="s">
        <v>444</v>
      </c>
      <c r="L592" s="32" t="s">
        <v>509</v>
      </c>
      <c r="M592" s="32" t="s">
        <v>494</v>
      </c>
      <c r="N592" s="32" t="s">
        <v>433</v>
      </c>
      <c r="O592" s="33">
        <v>0</v>
      </c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>
        <v>40000</v>
      </c>
      <c r="AB592" s="34"/>
      <c r="AC592" s="36">
        <v>40000</v>
      </c>
      <c r="AD592" s="57">
        <v>40000</v>
      </c>
      <c r="AE592" s="47">
        <f t="shared" si="19"/>
        <v>100</v>
      </c>
    </row>
    <row r="593" spans="1:31" s="27" customFormat="1" ht="25.5">
      <c r="A593" s="24"/>
      <c r="B593" s="25" t="s">
        <v>48</v>
      </c>
      <c r="C593" s="25" t="s">
        <v>362</v>
      </c>
      <c r="D593" s="25" t="s">
        <v>364</v>
      </c>
      <c r="E593" s="25" t="s">
        <v>428</v>
      </c>
      <c r="F593" s="25" t="s">
        <v>49</v>
      </c>
      <c r="G593" s="25" t="s">
        <v>363</v>
      </c>
      <c r="H593" s="26"/>
      <c r="I593" s="41" t="s">
        <v>364</v>
      </c>
      <c r="J593" s="32" t="s">
        <v>50</v>
      </c>
      <c r="K593" s="32" t="s">
        <v>444</v>
      </c>
      <c r="L593" s="32" t="s">
        <v>509</v>
      </c>
      <c r="M593" s="32" t="s">
        <v>365</v>
      </c>
      <c r="N593" s="32" t="s">
        <v>433</v>
      </c>
      <c r="O593" s="33">
        <v>0</v>
      </c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>
        <v>40000</v>
      </c>
      <c r="AB593" s="34"/>
      <c r="AC593" s="36">
        <v>40000</v>
      </c>
      <c r="AD593" s="57">
        <v>40000</v>
      </c>
      <c r="AE593" s="47">
        <f t="shared" si="19"/>
        <v>100</v>
      </c>
    </row>
    <row r="594" spans="1:31" s="27" customFormat="1" ht="38.25">
      <c r="A594" s="24"/>
      <c r="B594" s="25" t="s">
        <v>48</v>
      </c>
      <c r="C594" s="25" t="s">
        <v>362</v>
      </c>
      <c r="D594" s="25" t="s">
        <v>364</v>
      </c>
      <c r="E594" s="25" t="s">
        <v>366</v>
      </c>
      <c r="F594" s="25" t="s">
        <v>49</v>
      </c>
      <c r="G594" s="25" t="s">
        <v>363</v>
      </c>
      <c r="H594" s="26"/>
      <c r="I594" s="41" t="s">
        <v>366</v>
      </c>
      <c r="J594" s="32" t="s">
        <v>50</v>
      </c>
      <c r="K594" s="32" t="s">
        <v>444</v>
      </c>
      <c r="L594" s="32" t="s">
        <v>509</v>
      </c>
      <c r="M594" s="32" t="s">
        <v>365</v>
      </c>
      <c r="N594" s="32" t="s">
        <v>367</v>
      </c>
      <c r="O594" s="33">
        <v>0</v>
      </c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>
        <v>40000</v>
      </c>
      <c r="AB594" s="34"/>
      <c r="AC594" s="36">
        <v>40000</v>
      </c>
      <c r="AD594" s="57">
        <v>40000</v>
      </c>
      <c r="AE594" s="47">
        <f t="shared" si="19"/>
        <v>100</v>
      </c>
    </row>
    <row r="595" spans="1:31" s="27" customFormat="1">
      <c r="A595" s="24"/>
      <c r="B595" s="25" t="s">
        <v>48</v>
      </c>
      <c r="C595" s="25" t="s">
        <v>362</v>
      </c>
      <c r="D595" s="25" t="s">
        <v>468</v>
      </c>
      <c r="E595" s="25" t="s">
        <v>428</v>
      </c>
      <c r="F595" s="25" t="s">
        <v>49</v>
      </c>
      <c r="G595" s="25" t="s">
        <v>363</v>
      </c>
      <c r="H595" s="26"/>
      <c r="I595" s="41" t="s">
        <v>468</v>
      </c>
      <c r="J595" s="32" t="s">
        <v>50</v>
      </c>
      <c r="K595" s="32" t="s">
        <v>444</v>
      </c>
      <c r="L595" s="32" t="s">
        <v>509</v>
      </c>
      <c r="M595" s="32" t="s">
        <v>469</v>
      </c>
      <c r="N595" s="32" t="s">
        <v>433</v>
      </c>
      <c r="O595" s="33">
        <v>6946</v>
      </c>
      <c r="P595" s="34"/>
      <c r="Q595" s="34"/>
      <c r="R595" s="34">
        <v>165</v>
      </c>
      <c r="S595" s="34"/>
      <c r="T595" s="34"/>
      <c r="U595" s="34"/>
      <c r="V595" s="34"/>
      <c r="W595" s="34">
        <v>196.3</v>
      </c>
      <c r="X595" s="34"/>
      <c r="Y595" s="34"/>
      <c r="Z595" s="34"/>
      <c r="AA595" s="34">
        <v>0</v>
      </c>
      <c r="AB595" s="34"/>
      <c r="AC595" s="36">
        <v>7307.3</v>
      </c>
      <c r="AD595" s="57">
        <v>7307.3</v>
      </c>
      <c r="AE595" s="47">
        <f t="shared" si="19"/>
        <v>100</v>
      </c>
    </row>
    <row r="596" spans="1:31" s="27" customFormat="1" ht="38.25">
      <c r="A596" s="24"/>
      <c r="B596" s="25" t="s">
        <v>48</v>
      </c>
      <c r="C596" s="25" t="s">
        <v>362</v>
      </c>
      <c r="D596" s="25" t="s">
        <v>259</v>
      </c>
      <c r="E596" s="25" t="s">
        <v>428</v>
      </c>
      <c r="F596" s="25" t="s">
        <v>49</v>
      </c>
      <c r="G596" s="25" t="s">
        <v>363</v>
      </c>
      <c r="H596" s="26"/>
      <c r="I596" s="41" t="s">
        <v>259</v>
      </c>
      <c r="J596" s="32" t="s">
        <v>50</v>
      </c>
      <c r="K596" s="32" t="s">
        <v>444</v>
      </c>
      <c r="L596" s="32" t="s">
        <v>509</v>
      </c>
      <c r="M596" s="32" t="s">
        <v>260</v>
      </c>
      <c r="N596" s="32" t="s">
        <v>433</v>
      </c>
      <c r="O596" s="33">
        <v>6946</v>
      </c>
      <c r="P596" s="34"/>
      <c r="Q596" s="34"/>
      <c r="R596" s="34">
        <v>165</v>
      </c>
      <c r="S596" s="34"/>
      <c r="T596" s="34"/>
      <c r="U596" s="34"/>
      <c r="V596" s="34"/>
      <c r="W596" s="34">
        <v>196.3</v>
      </c>
      <c r="X596" s="34"/>
      <c r="Y596" s="34"/>
      <c r="Z596" s="34"/>
      <c r="AA596" s="34">
        <v>0</v>
      </c>
      <c r="AB596" s="34"/>
      <c r="AC596" s="36">
        <v>7307.3</v>
      </c>
      <c r="AD596" s="57">
        <v>7307.3</v>
      </c>
      <c r="AE596" s="47">
        <f t="shared" si="19"/>
        <v>100</v>
      </c>
    </row>
    <row r="597" spans="1:31" s="27" customFormat="1" hidden="1">
      <c r="A597" s="24"/>
      <c r="B597" s="25" t="s">
        <v>48</v>
      </c>
      <c r="C597" s="25" t="s">
        <v>362</v>
      </c>
      <c r="D597" s="25" t="s">
        <v>259</v>
      </c>
      <c r="E597" s="25" t="s">
        <v>159</v>
      </c>
      <c r="F597" s="25" t="s">
        <v>49</v>
      </c>
      <c r="G597" s="25" t="s">
        <v>363</v>
      </c>
      <c r="H597" s="26"/>
      <c r="I597" s="31" t="s">
        <v>159</v>
      </c>
      <c r="J597" s="32" t="s">
        <v>50</v>
      </c>
      <c r="K597" s="32" t="s">
        <v>444</v>
      </c>
      <c r="L597" s="32" t="s">
        <v>509</v>
      </c>
      <c r="M597" s="32" t="s">
        <v>260</v>
      </c>
      <c r="N597" s="32" t="s">
        <v>160</v>
      </c>
      <c r="O597" s="33">
        <v>5000</v>
      </c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>
        <v>-5000</v>
      </c>
      <c r="AB597" s="34"/>
      <c r="AC597" s="36">
        <v>0</v>
      </c>
    </row>
    <row r="598" spans="1:31" s="27" customFormat="1">
      <c r="A598" s="24"/>
      <c r="B598" s="25" t="s">
        <v>48</v>
      </c>
      <c r="C598" s="25" t="s">
        <v>362</v>
      </c>
      <c r="D598" s="25" t="s">
        <v>259</v>
      </c>
      <c r="E598" s="25" t="s">
        <v>239</v>
      </c>
      <c r="F598" s="25" t="s">
        <v>49</v>
      </c>
      <c r="G598" s="25" t="s">
        <v>363</v>
      </c>
      <c r="H598" s="26"/>
      <c r="I598" s="41" t="s">
        <v>239</v>
      </c>
      <c r="J598" s="32" t="s">
        <v>50</v>
      </c>
      <c r="K598" s="32" t="s">
        <v>444</v>
      </c>
      <c r="L598" s="32" t="s">
        <v>509</v>
      </c>
      <c r="M598" s="32" t="s">
        <v>260</v>
      </c>
      <c r="N598" s="32" t="s">
        <v>240</v>
      </c>
      <c r="O598" s="33">
        <v>1882</v>
      </c>
      <c r="P598" s="34"/>
      <c r="Q598" s="34"/>
      <c r="R598" s="34">
        <v>229</v>
      </c>
      <c r="S598" s="34"/>
      <c r="T598" s="34"/>
      <c r="U598" s="34"/>
      <c r="V598" s="34"/>
      <c r="W598" s="34">
        <v>196.3</v>
      </c>
      <c r="X598" s="34"/>
      <c r="Y598" s="34"/>
      <c r="Z598" s="34"/>
      <c r="AA598" s="34"/>
      <c r="AB598" s="34"/>
      <c r="AC598" s="36">
        <v>2307.3000000000002</v>
      </c>
      <c r="AD598" s="57">
        <v>2307.3000000000002</v>
      </c>
      <c r="AE598" s="47">
        <f>AD598/AC598*100</f>
        <v>100</v>
      </c>
    </row>
    <row r="599" spans="1:31" s="27" customFormat="1" hidden="1">
      <c r="A599" s="24"/>
      <c r="B599" s="25" t="s">
        <v>48</v>
      </c>
      <c r="C599" s="25" t="s">
        <v>362</v>
      </c>
      <c r="D599" s="25" t="s">
        <v>259</v>
      </c>
      <c r="E599" s="25" t="s">
        <v>368</v>
      </c>
      <c r="F599" s="25" t="s">
        <v>49</v>
      </c>
      <c r="G599" s="25" t="s">
        <v>363</v>
      </c>
      <c r="H599" s="26"/>
      <c r="I599" s="31" t="s">
        <v>368</v>
      </c>
      <c r="J599" s="32" t="s">
        <v>50</v>
      </c>
      <c r="K599" s="32" t="s">
        <v>444</v>
      </c>
      <c r="L599" s="32" t="s">
        <v>509</v>
      </c>
      <c r="M599" s="32" t="s">
        <v>260</v>
      </c>
      <c r="N599" s="32" t="s">
        <v>369</v>
      </c>
      <c r="O599" s="33">
        <v>64</v>
      </c>
      <c r="P599" s="34"/>
      <c r="Q599" s="34"/>
      <c r="R599" s="34">
        <v>-64</v>
      </c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6">
        <v>0</v>
      </c>
    </row>
    <row r="600" spans="1:31" s="27" customFormat="1" ht="38.25">
      <c r="A600" s="24"/>
      <c r="B600" s="25" t="s">
        <v>48</v>
      </c>
      <c r="C600" s="25" t="s">
        <v>362</v>
      </c>
      <c r="D600" s="25" t="s">
        <v>259</v>
      </c>
      <c r="E600" s="25" t="s">
        <v>366</v>
      </c>
      <c r="F600" s="25" t="s">
        <v>49</v>
      </c>
      <c r="G600" s="25" t="s">
        <v>363</v>
      </c>
      <c r="H600" s="26"/>
      <c r="I600" s="41" t="s">
        <v>366</v>
      </c>
      <c r="J600" s="32" t="s">
        <v>50</v>
      </c>
      <c r="K600" s="32" t="s">
        <v>444</v>
      </c>
      <c r="L600" s="32" t="s">
        <v>509</v>
      </c>
      <c r="M600" s="32" t="s">
        <v>260</v>
      </c>
      <c r="N600" s="32" t="s">
        <v>367</v>
      </c>
      <c r="O600" s="33">
        <v>0</v>
      </c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>
        <v>5000</v>
      </c>
      <c r="AB600" s="34"/>
      <c r="AC600" s="36">
        <v>5000</v>
      </c>
      <c r="AD600" s="57">
        <v>5000</v>
      </c>
      <c r="AE600" s="47">
        <f>AD600/AC600*100</f>
        <v>100</v>
      </c>
    </row>
    <row r="601" spans="1:31" s="23" customFormat="1">
      <c r="A601" s="17"/>
      <c r="B601" s="18" t="s">
        <v>48</v>
      </c>
      <c r="C601" s="18" t="s">
        <v>370</v>
      </c>
      <c r="D601" s="18" t="s">
        <v>428</v>
      </c>
      <c r="E601" s="18" t="s">
        <v>428</v>
      </c>
      <c r="F601" s="18" t="s">
        <v>49</v>
      </c>
      <c r="G601" s="18" t="s">
        <v>371</v>
      </c>
      <c r="H601" s="19"/>
      <c r="I601" s="40" t="s">
        <v>370</v>
      </c>
      <c r="J601" s="21" t="s">
        <v>50</v>
      </c>
      <c r="K601" s="21" t="s">
        <v>444</v>
      </c>
      <c r="L601" s="21" t="s">
        <v>467</v>
      </c>
      <c r="M601" s="21" t="s">
        <v>435</v>
      </c>
      <c r="N601" s="21" t="s">
        <v>433</v>
      </c>
      <c r="O601" s="22">
        <v>0</v>
      </c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>
        <v>2000</v>
      </c>
      <c r="AC601" s="35">
        <v>2000</v>
      </c>
      <c r="AD601" s="56">
        <v>2000</v>
      </c>
      <c r="AE601" s="46">
        <f>AD601/AC601*100</f>
        <v>100</v>
      </c>
    </row>
    <row r="602" spans="1:31" s="27" customFormat="1">
      <c r="A602" s="24"/>
      <c r="B602" s="25" t="s">
        <v>48</v>
      </c>
      <c r="C602" s="25" t="s">
        <v>370</v>
      </c>
      <c r="D602" s="25" t="s">
        <v>468</v>
      </c>
      <c r="E602" s="25" t="s">
        <v>428</v>
      </c>
      <c r="F602" s="25" t="s">
        <v>49</v>
      </c>
      <c r="G602" s="25" t="s">
        <v>371</v>
      </c>
      <c r="H602" s="26"/>
      <c r="I602" s="41" t="s">
        <v>468</v>
      </c>
      <c r="J602" s="32" t="s">
        <v>50</v>
      </c>
      <c r="K602" s="32" t="s">
        <v>444</v>
      </c>
      <c r="L602" s="32" t="s">
        <v>467</v>
      </c>
      <c r="M602" s="32" t="s">
        <v>469</v>
      </c>
      <c r="N602" s="32" t="s">
        <v>433</v>
      </c>
      <c r="O602" s="33">
        <v>0</v>
      </c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>
        <v>2000</v>
      </c>
      <c r="AC602" s="36">
        <v>2000</v>
      </c>
      <c r="AD602" s="57">
        <v>2000</v>
      </c>
      <c r="AE602" s="47">
        <f>AD602/AC602*100</f>
        <v>100</v>
      </c>
    </row>
    <row r="603" spans="1:31" s="27" customFormat="1" ht="38.25">
      <c r="A603" s="24"/>
      <c r="B603" s="25" t="s">
        <v>48</v>
      </c>
      <c r="C603" s="25" t="s">
        <v>370</v>
      </c>
      <c r="D603" s="25" t="s">
        <v>259</v>
      </c>
      <c r="E603" s="25" t="s">
        <v>428</v>
      </c>
      <c r="F603" s="25" t="s">
        <v>49</v>
      </c>
      <c r="G603" s="25" t="s">
        <v>371</v>
      </c>
      <c r="H603" s="26"/>
      <c r="I603" s="41" t="s">
        <v>259</v>
      </c>
      <c r="J603" s="32" t="s">
        <v>50</v>
      </c>
      <c r="K603" s="32" t="s">
        <v>444</v>
      </c>
      <c r="L603" s="32" t="s">
        <v>467</v>
      </c>
      <c r="M603" s="32" t="s">
        <v>260</v>
      </c>
      <c r="N603" s="32" t="s">
        <v>433</v>
      </c>
      <c r="O603" s="33">
        <v>0</v>
      </c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>
        <v>2000</v>
      </c>
      <c r="AC603" s="36">
        <v>2000</v>
      </c>
      <c r="AD603" s="57">
        <v>2000</v>
      </c>
      <c r="AE603" s="47">
        <f>AD603/AC603*100</f>
        <v>100</v>
      </c>
    </row>
    <row r="604" spans="1:31" s="27" customFormat="1">
      <c r="A604" s="24"/>
      <c r="B604" s="25" t="s">
        <v>48</v>
      </c>
      <c r="C604" s="25" t="s">
        <v>370</v>
      </c>
      <c r="D604" s="25" t="s">
        <v>259</v>
      </c>
      <c r="E604" s="25" t="s">
        <v>139</v>
      </c>
      <c r="F604" s="25" t="s">
        <v>49</v>
      </c>
      <c r="G604" s="25" t="s">
        <v>371</v>
      </c>
      <c r="H604" s="26"/>
      <c r="I604" s="41" t="s">
        <v>139</v>
      </c>
      <c r="J604" s="32" t="s">
        <v>50</v>
      </c>
      <c r="K604" s="32" t="s">
        <v>444</v>
      </c>
      <c r="L604" s="32" t="s">
        <v>467</v>
      </c>
      <c r="M604" s="32" t="s">
        <v>260</v>
      </c>
      <c r="N604" s="32" t="s">
        <v>140</v>
      </c>
      <c r="O604" s="33">
        <v>0</v>
      </c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>
        <v>2000</v>
      </c>
      <c r="AC604" s="36">
        <v>2000</v>
      </c>
      <c r="AD604" s="57">
        <v>2000</v>
      </c>
      <c r="AE604" s="47">
        <f>AD604/AC604*100</f>
        <v>100</v>
      </c>
    </row>
    <row r="607" spans="1:31" ht="15">
      <c r="I607" s="42" t="s">
        <v>7</v>
      </c>
    </row>
    <row r="608" spans="1:31" ht="15">
      <c r="I608" s="42" t="s">
        <v>316</v>
      </c>
    </row>
    <row r="609" spans="9:9" ht="15">
      <c r="I609" s="42" t="s">
        <v>335</v>
      </c>
    </row>
  </sheetData>
  <autoFilter ref="A9:AC604">
    <filterColumn colId="28">
      <customFilters and="1">
        <customFilter operator="notEqual" val="0"/>
      </customFilters>
    </filterColumn>
  </autoFilter>
  <mergeCells count="7">
    <mergeCell ref="I5:AE5"/>
    <mergeCell ref="I6:AE6"/>
    <mergeCell ref="K1:AE1"/>
    <mergeCell ref="K2:AE2"/>
    <mergeCell ref="K3:AE3"/>
    <mergeCell ref="K4:M4"/>
    <mergeCell ref="N4:AE4"/>
  </mergeCells>
  <phoneticPr fontId="0" type="noConversion"/>
  <pageMargins left="0.51181102362204722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eylim</dc:creator>
  <cp:lastModifiedBy>Жанна М. Рязанцева</cp:lastModifiedBy>
  <cp:lastPrinted>2013-05-28T11:19:46Z</cp:lastPrinted>
  <dcterms:created xsi:type="dcterms:W3CDTF">2012-12-18T08:37:32Z</dcterms:created>
  <dcterms:modified xsi:type="dcterms:W3CDTF">2023-10-10T05:42:09Z</dcterms:modified>
</cp:coreProperties>
</file>