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4780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Лист1!$A$12:$F$382</definedName>
  </definedNames>
  <calcPr calcId="125725"/>
</workbook>
</file>

<file path=xl/calcChain.xml><?xml version="1.0" encoding="utf-8"?>
<calcChain xmlns="http://schemas.openxmlformats.org/spreadsheetml/2006/main">
  <c r="H14" i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13"/>
  <c r="G13"/>
  <c r="G14"/>
  <c r="G23"/>
  <c r="G39"/>
  <c r="G40"/>
  <c r="G53"/>
  <c r="G71"/>
  <c r="G109"/>
  <c r="G111"/>
  <c r="G122"/>
  <c r="G133"/>
  <c r="G172"/>
  <c r="G189"/>
  <c r="G208"/>
  <c r="G215"/>
</calcChain>
</file>

<file path=xl/sharedStrings.xml><?xml version="1.0" encoding="utf-8"?>
<sst xmlns="http://schemas.openxmlformats.org/spreadsheetml/2006/main" count="1850" uniqueCount="372">
  <si>
    <t>Распределение</t>
  </si>
  <si>
    <t>Наименование расхода</t>
  </si>
  <si>
    <t>Целевая статья</t>
  </si>
  <si>
    <t>2</t>
  </si>
  <si>
    <t>3</t>
  </si>
  <si>
    <t>4</t>
  </si>
  <si>
    <t/>
  </si>
  <si>
    <t>Всего расходов</t>
  </si>
  <si>
    <t>0000000000</t>
  </si>
  <si>
    <t>000</t>
  </si>
  <si>
    <t>Муниципальная программа «Развитие образования»</t>
  </si>
  <si>
    <t>0100000000</t>
  </si>
  <si>
    <t>Финансовое обеспечение деятельности муниципальных учреждений</t>
  </si>
  <si>
    <t>0100002000</t>
  </si>
  <si>
    <t>Дошкольные образовательные организации</t>
  </si>
  <si>
    <t>0100002010</t>
  </si>
  <si>
    <t>Предоставление субсидий бюджетным, автономным учреждениям и иным некоммерческим организациям</t>
  </si>
  <si>
    <t>600</t>
  </si>
  <si>
    <t>Общеобразовательные организации</t>
  </si>
  <si>
    <t>0100002020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</si>
  <si>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</si>
  <si>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</si>
  <si>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</si>
  <si>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</si>
  <si>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</si>
  <si>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</si>
  <si>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Организации дополнительного образования</t>
  </si>
  <si>
    <t>0100002030</t>
  </si>
  <si>
    <t>Организации, осуществляющие обеспечение образовательной деятельности</t>
  </si>
  <si>
    <t>0100002040</t>
  </si>
  <si>
    <t>Централизованные бухгалтерии</t>
  </si>
  <si>
    <t>0100002140</t>
  </si>
  <si>
    <t>Организации дополнительного образования (выравнивание обеспеченности муниципальных образований области в части расходов по заработной плате с начислениями в связи с повышением МРОТ)</t>
  </si>
  <si>
    <t>010000216А</t>
  </si>
  <si>
    <t>Организации дополнительного образования (софинансирование к расходам по заработной плате с начислениями в связи с повышением МРОТ за счет средств местного бюджета)</t>
  </si>
  <si>
    <t>010000216Б</t>
  </si>
  <si>
    <t>Мероприятия в установленной сфере деятельности</t>
  </si>
  <si>
    <t>0100004000</t>
  </si>
  <si>
    <t>Мероприятия в области образования</t>
  </si>
  <si>
    <t>0100004030</t>
  </si>
  <si>
    <t>Выплаты отдельным категориям граждан</t>
  </si>
  <si>
    <t>0100009000</t>
  </si>
  <si>
    <t>Ежемесячные компенсационные выплаты отдельным категориям граждан, находящимся в отпуске по уходу за ребенком до достижения им возраста 3 лет</t>
  </si>
  <si>
    <t>0100009080</t>
  </si>
  <si>
    <t>Обеспечение мер социальной поддержки отдельных категорий граждан</t>
  </si>
  <si>
    <t>0100010000</t>
  </si>
  <si>
    <t>Обеспечение мер социальной поддержки обучающимся с ограниченными возможностями здоровья в виде бесплатного двухразового питания в муниципальных общеобразовательных организациях муниципального образования "Город Кирово-Чепецк" Кировской области по адаптированным основным общеобразовательным программам</t>
  </si>
  <si>
    <t>0100010060</t>
  </si>
  <si>
    <t>Социальное обеспечение и иные выплаты населению</t>
  </si>
  <si>
    <t>300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</si>
  <si>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</si>
  <si>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0100015000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</si>
  <si>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</si>
  <si>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0100015060</t>
  </si>
  <si>
    <t>Финансовое обеспечение расходных обязательств публично-правовых  образований, возникающих при выполнении ими переданных государственных полномочий Кировской области</t>
  </si>
  <si>
    <t>0100016000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</si>
  <si>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</si>
  <si>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</si>
  <si>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>Иные межбюджетные трансферты из областного бюджета</t>
  </si>
  <si>
    <t>0100017000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</si>
  <si>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</si>
  <si>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</si>
  <si>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</si>
  <si>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</si>
  <si>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Государственная поддержка муниципальных общеобразовательных организаций, обеспечивающих высокое качество образования</t>
  </si>
  <si>
    <t>0100017180</t>
  </si>
  <si>
    <t>Оздоровление детей за счет средств  местного бюджета</t>
  </si>
  <si>
    <t>01000S5060</t>
  </si>
  <si>
    <t>Реализация мероприятий национального проекта "Демография"</t>
  </si>
  <si>
    <t>010P000000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</si>
  <si>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</si>
  <si>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010P200000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</si>
  <si>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</si>
  <si>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010P252320</t>
  </si>
  <si>
    <t>Капитальные вложения в объекты государственной (муниципальной) собственности</t>
  </si>
  <si>
    <t>400</t>
  </si>
  <si>
    <t>Муниципальная программа «Реализация молодежной политики»</t>
  </si>
  <si>
    <t>0200000000</t>
  </si>
  <si>
    <t>0200004000</t>
  </si>
  <si>
    <t>Мероприятия в области молодежной политики</t>
  </si>
  <si>
    <t>0200004060</t>
  </si>
  <si>
    <t>Муниципальная программа «Развитие культуры»</t>
  </si>
  <si>
    <t>0300000000</t>
  </si>
  <si>
    <t>0300002000</t>
  </si>
  <si>
    <t>Услуги в сфере культуры, оказываемые учреждениями культурно-досугового типа</t>
  </si>
  <si>
    <t>0300002050</t>
  </si>
  <si>
    <t>Музеи и постоянные выставки</t>
  </si>
  <si>
    <t>0300002060</t>
  </si>
  <si>
    <t>Библиотеки</t>
  </si>
  <si>
    <t>0300002070</t>
  </si>
  <si>
    <t>Услуги в сфере архивного дела, оказываемые учреждениями культуры</t>
  </si>
  <si>
    <t>0300002090</t>
  </si>
  <si>
    <t>0300004000</t>
  </si>
  <si>
    <t>Мероприятия в сфере культуры</t>
  </si>
  <si>
    <t>0300004010</t>
  </si>
  <si>
    <t>Комплектование книжных фондов и подписка на периодические издания библиотек муниципальных образований   за счет средств местного бюджета</t>
  </si>
  <si>
    <t>0300004440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</si>
  <si>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</si>
  <si>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0300016000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</si>
  <si>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</si>
  <si>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0300016010</t>
  </si>
  <si>
    <t>Муниципальная программа «Развитие гражданского общества, социальная поддержка граждан и социально ориентированных некоммерческих организаций»</t>
  </si>
  <si>
    <t>0400000000</t>
  </si>
  <si>
    <t>Подпрограмма «Социальная поддержка отдельных категорий граждан и социально ориентированных некоммерческих организаций»</t>
  </si>
  <si>
    <t>0410000000</t>
  </si>
  <si>
    <t>0410002000</t>
  </si>
  <si>
    <t>Учреждения оказывающие услуги по изготовлению специальных молочных продуктов детского питания и диетических пищевых продуктов для детей раннего возраста</t>
  </si>
  <si>
    <t>0410002080</t>
  </si>
  <si>
    <t>0410004000</t>
  </si>
  <si>
    <t>Поддержка социально ориентированных некоммерческих организаций</t>
  </si>
  <si>
    <t>0410004230</t>
  </si>
  <si>
    <t>Доплаты к пенсиям, дополнительное пенсионное обеспечение</t>
  </si>
  <si>
    <t>0410008000</t>
  </si>
  <si>
    <t>Доплаты к пенсии лицам, замещавшим муниципальные должности муниципального образования и выплату пенсии за выслугу лет лицам, замещавшим должности муниципальной службы</t>
  </si>
  <si>
    <t>0410008010</t>
  </si>
  <si>
    <t>0410009000</t>
  </si>
  <si>
    <t>Единовременная денежная выплата лицам, удостоенным почетного звания "Лауреат  премии имени Я.Ф. Терещенко"</t>
  </si>
  <si>
    <t>0410009020</t>
  </si>
  <si>
    <t>Единовременная денежная выплата лицам, удостоенным почетного звания "Почетный гражданин муниципального образования "Город  Кирово-Чепецк" Кировской области"</t>
  </si>
  <si>
    <t>0410009030</t>
  </si>
  <si>
    <t>Ежемесячная денежная выплата лицам, удостоенным почетного  звания "Почетный гражданин муниципального образования "Город Кирово-Чепецк" Кировской области"</t>
  </si>
  <si>
    <t>0410009040</t>
  </si>
  <si>
    <t>Мера  социальной поддержки в виде компенсации расходов за  содержание  и  текущий ремонт общего имущества в многоквартирном доме в части  100%  оплаты  технического обслуживания лифта в пользу инвалидов, не передвигающихся самостоятельно и не пользующихся лифтом</t>
  </si>
  <si>
    <t>0410009060</t>
  </si>
  <si>
    <t>Мера социальной поддержки в виде единовременной материальной помощи ко Дню Победы в Великой Отечественной войне 1941-1945 годов</t>
  </si>
  <si>
    <t>0410009070</t>
  </si>
  <si>
    <t>Мера социальной поддержки в виде ежемесячной выплаты семьям, имеющим детей в возрасте от четырех месяцев до двух лет</t>
  </si>
  <si>
    <t>0410009090</t>
  </si>
  <si>
    <t>0410010000</t>
  </si>
  <si>
    <t>Премия главы муниципального образования "Город Кирово-Чепецк" Кировской области для поддержки талантливых детей</t>
  </si>
  <si>
    <t>0410010010</t>
  </si>
  <si>
    <t>Молодежная премия главы муниципального образования "Город Кирово-Чепецк" Кировской области</t>
  </si>
  <si>
    <t>0410010020</t>
  </si>
  <si>
    <t>Единовременная социальная выплата молодым специалистам, окончившим  профессиональные  образовательные организации или образовательные организации высшего образования и принятым на работу в муниципальные образовательные или физкультурно-спортивные организации  муниципального образования "Город Кирово-Чепецк" Кировской области</t>
  </si>
  <si>
    <t>0410010030</t>
  </si>
  <si>
    <t>Мера социальной поддержки в виде единовременной материальной помощи социально незащищенным гражданам, попавшим в трудную жизненную ситуацию</t>
  </si>
  <si>
    <t>0410010040</t>
  </si>
  <si>
    <t>Мера социальной поддержки в виде единовременной материальной помощи ко Дню пожилых людей гражданам из числа неработающих пенсионеров, вышедших на пенсию по старости из муниципальных учреждений муниципального образования</t>
  </si>
  <si>
    <t>0410010070</t>
  </si>
  <si>
    <t>Подпрограмма «Социальные выплаты опекунам, попечителям, приемным родителям и обеспечение жильём детей-сирот»</t>
  </si>
  <si>
    <t>0420000000</t>
  </si>
  <si>
    <t>0420016000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</si>
  <si>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</si>
  <si>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0420016080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</si>
  <si>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</si>
  <si>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0420016090</t>
  </si>
  <si>
    <t>Обеспечение надлежащего санитарного и технического состояния жилых помещений</t>
  </si>
  <si>
    <t>0420016092</t>
  </si>
  <si>
    <t>Расходы на погашение задолженности по оплате за жилое помещение и коммунальные услуги</t>
  </si>
  <si>
    <t>0420016093</t>
  </si>
  <si>
    <t>Расходы по администрированию</t>
  </si>
  <si>
    <t>0420016094</t>
  </si>
  <si>
    <t>04200N0820</t>
  </si>
  <si>
    <t>Подпрограмма «Обеспечение жильем молодых семей»</t>
  </si>
  <si>
    <t>0430000000</t>
  </si>
  <si>
    <t>Реализация мероприятий по обеспечению жильем молодых семей</t>
  </si>
  <si>
    <t>04300L4970</t>
  </si>
  <si>
    <t>Подпрограмма «Развитие и поддержка общественных инициатив жителей города Кирово-Чепецка»</t>
  </si>
  <si>
    <t>0440000000</t>
  </si>
  <si>
    <t>0440015000</t>
  </si>
  <si>
    <t>Инвестиционные программы и проекты развития общественной инфраструктуры муниципальных образований в Кировской области</t>
  </si>
  <si>
    <t>0440015170</t>
  </si>
  <si>
    <t>Мероприятия в сфере реализации инвестиционных программ и проектов развития общественной инфраструктуры муниципальных образований в Кировской области</t>
  </si>
  <si>
    <t>04400S5170</t>
  </si>
  <si>
    <t>Муниципальная программа «Развитие физической культуры и спорта»</t>
  </si>
  <si>
    <t>0500000000</t>
  </si>
  <si>
    <t>0500002000</t>
  </si>
  <si>
    <t>Учреждения в области физической культуры и спорта</t>
  </si>
  <si>
    <t>0500002150</t>
  </si>
  <si>
    <t>0500004000</t>
  </si>
  <si>
    <t>Мероприятия в области физической культуры и спорта</t>
  </si>
  <si>
    <t>0500004250</t>
  </si>
  <si>
    <t>0500009000</t>
  </si>
  <si>
    <t>0500009080</t>
  </si>
  <si>
    <t>Муниципальная программа «Обеспечение безопасности и жизнедеятельности населения  города Кирово-Чепецка»</t>
  </si>
  <si>
    <t>0600000000</t>
  </si>
  <si>
    <t>0600002000</t>
  </si>
  <si>
    <t>Учреждения по обеспечению гражданской защиты населения</t>
  </si>
  <si>
    <t>0600002100</t>
  </si>
  <si>
    <t>0600004000</t>
  </si>
  <si>
    <t>Мероприятия в области национальной безопасности и правоохранительной деятельности</t>
  </si>
  <si>
    <t>0600004090</t>
  </si>
  <si>
    <t>Гранты в области национальной безопасности и правоохранительной деятельности</t>
  </si>
  <si>
    <t>0600004270</t>
  </si>
  <si>
    <t>Резервные фонды</t>
  </si>
  <si>
    <t>0600007000</t>
  </si>
  <si>
    <t>Резервные фонды местных администраций</t>
  </si>
  <si>
    <t>0600007030</t>
  </si>
  <si>
    <t>Муниципальная программа «Развитие коммунальной инфраструктуры»</t>
  </si>
  <si>
    <t>0700000000</t>
  </si>
  <si>
    <t>0700004000</t>
  </si>
  <si>
    <t>Мероприятия в области жилищного хозяйства</t>
  </si>
  <si>
    <t>0700004160</t>
  </si>
  <si>
    <t>Мероприятия в области коммунального хозяйства</t>
  </si>
  <si>
    <t>0700004170</t>
  </si>
  <si>
    <t>Муниципальная программа «Развитие  транспортной системы»</t>
  </si>
  <si>
    <t>0900000000</t>
  </si>
  <si>
    <t>0900002000</t>
  </si>
  <si>
    <t>Учреждения, осуществляющие деятельность в сфере дорожного хозяйства и благоустройства</t>
  </si>
  <si>
    <t>0900002130</t>
  </si>
  <si>
    <t>0900004000</t>
  </si>
  <si>
    <t>Мероприятия в области транспортного сообщения узкоколейным железнодорожным транспортом</t>
  </si>
  <si>
    <t>0900004130</t>
  </si>
  <si>
    <t>Мероприятия по содержанию  автомобильных дорог общего пользования местного значения</t>
  </si>
  <si>
    <t>0900004140</t>
  </si>
  <si>
    <t>Мероприятия  по капитальному ремонту и ремонту автомобильных дорог общего пользования местного значения</t>
  </si>
  <si>
    <t>0900004150</t>
  </si>
  <si>
    <t>0900015000</t>
  </si>
  <si>
    <t>Осуществление дорожной деятельности в отношении автомобильных дорог общего пользования местного значения</t>
  </si>
  <si>
    <t>0900015080</t>
  </si>
  <si>
    <t>Бюджетные инвестиции в объекты капитального строительства муниципальной собственности</t>
  </si>
  <si>
    <t>0900018000</t>
  </si>
  <si>
    <t>Реконструкция автомобильных дорог, находящихся в муниципальной собственности муниципального образования "Город Кирово-Чепецк" Кировской области</t>
  </si>
  <si>
    <t>0900018160</t>
  </si>
  <si>
    <t>Строительство автомобильной дороги по ул. Сергея Ожегова и автомобильной дороги по ул. Химиков г. Кирово-Чепецк</t>
  </si>
  <si>
    <t>0900018230</t>
  </si>
  <si>
    <t>Содержание и ремонт автомобильных дорог общего пользования местного значения</t>
  </si>
  <si>
    <t>09000S5080</t>
  </si>
  <si>
    <t>Реализация мероприятий национального проекта "Безопасные и качественные автомобильные дороги"</t>
  </si>
  <si>
    <t>090R000000</t>
  </si>
  <si>
    <t>Федеральный проект "Дорожная сеть"</t>
  </si>
  <si>
    <t>090R100000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</si>
  <si>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</si>
  <si>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090R153930</t>
  </si>
  <si>
    <t>Муниципальная программа «Охрана окружающей среды»</t>
  </si>
  <si>
    <t>1000000000</t>
  </si>
  <si>
    <t>1000004000</t>
  </si>
  <si>
    <t>Природоохранные мероприятия</t>
  </si>
  <si>
    <t>1000004080</t>
  </si>
  <si>
    <t>Муниципальная программа «Поддержка и развитие малого и среднего предпринимательства»</t>
  </si>
  <si>
    <t>1100000000</t>
  </si>
  <si>
    <t>1100004000</t>
  </si>
  <si>
    <t>Муниципальная поддержка малого и среднего предпринимательства</t>
  </si>
  <si>
    <t>1100004110</t>
  </si>
  <si>
    <t>Муниципальная программа «Управление муниципальным имуществом»</t>
  </si>
  <si>
    <t>1200000000</t>
  </si>
  <si>
    <t>Подпрограмма "Управление и распоряжение зданиями, строениями, сооружениями (помещениями), находящимися в муниципальной собственности и иными объектами муниципальной собственности"</t>
  </si>
  <si>
    <t>1210000000</t>
  </si>
  <si>
    <t>1210002000</t>
  </si>
  <si>
    <t>Учреждения, осуществляющие обеспечение  полномочий органов местного самоуправления</t>
  </si>
  <si>
    <t>1210002120</t>
  </si>
  <si>
    <t>1210004000</t>
  </si>
  <si>
    <t>Управление муниципальной собственностью</t>
  </si>
  <si>
    <t>1210004240</t>
  </si>
  <si>
    <t>Подпрограмма " Управление и распоряжение земельными участками, находящимися в муниципальной собственности и распоряжение земельными участками, государственная собственность на которые не разграничена"</t>
  </si>
  <si>
    <t>1220000000</t>
  </si>
  <si>
    <t>1220004000</t>
  </si>
  <si>
    <t>Мероприятия по землеустройству и землепользованию</t>
  </si>
  <si>
    <t>1220004120</t>
  </si>
  <si>
    <t>Подпрограмма "Обеспечение выполнения мероприятий по капитальному ремонту многоквартирных домов, содержанию и ремонту муниципальных жилых помещений"</t>
  </si>
  <si>
    <t>1230000000</t>
  </si>
  <si>
    <t>1230004000</t>
  </si>
  <si>
    <t>1230004160</t>
  </si>
  <si>
    <t>Муниципальная программа «Информационное общество»</t>
  </si>
  <si>
    <t>1300000000</t>
  </si>
  <si>
    <t>1300002000</t>
  </si>
  <si>
    <t>1300002120</t>
  </si>
  <si>
    <t>1300004000</t>
  </si>
  <si>
    <t>Общегосударственные мероприятия</t>
  </si>
  <si>
    <t>1300004100</t>
  </si>
  <si>
    <t>1300009000</t>
  </si>
  <si>
    <t>1300009080</t>
  </si>
  <si>
    <t>Муниципальная программа «Развитие муниципального управления»</t>
  </si>
  <si>
    <t>1500000000</t>
  </si>
  <si>
    <t>Руководство и управление  в сфере установленных функций органов местного самоуправления</t>
  </si>
  <si>
    <t>1500001000</t>
  </si>
  <si>
    <t>Центральный аппарат</t>
  </si>
  <si>
    <t>1500001020</t>
  </si>
  <si>
    <t>Глава местной администрации (исполнительно-распорядительного органа муниципального образования)</t>
  </si>
  <si>
    <t>1500001030</t>
  </si>
  <si>
    <t>1500002000</t>
  </si>
  <si>
    <t>1500002120</t>
  </si>
  <si>
    <t>1500002140</t>
  </si>
  <si>
    <t>1500009000</t>
  </si>
  <si>
    <t>1500009080</t>
  </si>
  <si>
    <t>Другие вопросы органов местного самоуправления</t>
  </si>
  <si>
    <t>1500013000</t>
  </si>
  <si>
    <t>Представительские и иные прочие расходы в органах местного самоуправления муниципального образования</t>
  </si>
  <si>
    <t>1500013010</t>
  </si>
  <si>
    <t>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</si>
  <si>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1500013020</t>
  </si>
  <si>
    <t>Исполнение судебных актов и мировых соглашений по обращению взыскания на средства бюджета муниципального образования</t>
  </si>
  <si>
    <t>1500013030</t>
  </si>
  <si>
    <t>1500016000</t>
  </si>
  <si>
    <t>Осуществление деятельности по опеке и попечительству</t>
  </si>
  <si>
    <t>1500016040</t>
  </si>
  <si>
    <t>Создание и деятельность в муниципальных образованиях административной(ых) комиссии(ий)</t>
  </si>
  <si>
    <t>1500016050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</si>
  <si>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</si>
  <si>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1500016060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</si>
  <si>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</si>
  <si>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1500051200</t>
  </si>
  <si>
    <t>Муниципальная программа «Управление муниципальным долгом»</t>
  </si>
  <si>
    <t>1600000000</t>
  </si>
  <si>
    <t>Обслуживание муниципального долга</t>
  </si>
  <si>
    <t>1600006000</t>
  </si>
  <si>
    <t>Обслуживание государственного (муниципального) долга</t>
  </si>
  <si>
    <t>700</t>
  </si>
  <si>
    <t>Муниципальная программа «Благоустройство»</t>
  </si>
  <si>
    <t>1700000000</t>
  </si>
  <si>
    <t>1700002000</t>
  </si>
  <si>
    <t>1700002130</t>
  </si>
  <si>
    <t>1700004000</t>
  </si>
  <si>
    <t>Организация уличного освещения</t>
  </si>
  <si>
    <t>1700004190</t>
  </si>
  <si>
    <t>Организация благоустройства и озеленения территорий</t>
  </si>
  <si>
    <t>1700004200</t>
  </si>
  <si>
    <t>Организация ритуальных услуг и содержания мест захоронения</t>
  </si>
  <si>
    <t>1700004210</t>
  </si>
  <si>
    <t>Содержание объектов благоустройства (городской парк, детские и спортивные площадки)</t>
  </si>
  <si>
    <t>1700004310</t>
  </si>
  <si>
    <t>1700009000</t>
  </si>
  <si>
    <t>1700009080</t>
  </si>
  <si>
    <t>1700016000</t>
  </si>
  <si>
    <t>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</si>
  <si>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1700016160</t>
  </si>
  <si>
    <t>Муниципальная программа «Развитие строительства и архитектуры»</t>
  </si>
  <si>
    <t>1900000000</t>
  </si>
  <si>
    <t>1900002000</t>
  </si>
  <si>
    <t>1900002120</t>
  </si>
  <si>
    <t>1900004000</t>
  </si>
  <si>
    <t>1900004120</t>
  </si>
  <si>
    <t>1900009000</t>
  </si>
  <si>
    <t>1900009080</t>
  </si>
  <si>
    <t>1900018000</t>
  </si>
  <si>
    <t>Строительство сетей газораспределения для газоснабжения МКР-15 г. Кирово-Чепецка</t>
  </si>
  <si>
    <t>1900018220</t>
  </si>
  <si>
    <t>Муниципальная программа «Переселение граждан, проживающих на территории муниципального образования «Город Кирово-Чепецк» Кировской области, из аварийного жилищного фонда»</t>
  </si>
  <si>
    <t>2000000000</t>
  </si>
  <si>
    <t>2000004000</t>
  </si>
  <si>
    <t>2000004160</t>
  </si>
  <si>
    <t>2000018000</t>
  </si>
  <si>
    <t>Переселение граждан, проживающих в аварийных многоквартирных домах</t>
  </si>
  <si>
    <t>2000018140</t>
  </si>
  <si>
    <t>Муниципальная программа «Формирование современной городской среды»</t>
  </si>
  <si>
    <t>2100000000</t>
  </si>
  <si>
    <t>Реализация мероприятий национального проекта "Жилье и городская среда"</t>
  </si>
  <si>
    <t>210F000000</t>
  </si>
  <si>
    <t>Федеральный проект "Формирование комфортной городской среды"</t>
  </si>
  <si>
    <t>210F200000</t>
  </si>
  <si>
    <t>Реализация программ формирования современной городской среды</t>
  </si>
  <si>
    <t>210F255550</t>
  </si>
  <si>
    <t>Обеспечение деятельности органов местного самоуправления</t>
  </si>
  <si>
    <t>3100000000</t>
  </si>
  <si>
    <t>3100001000</t>
  </si>
  <si>
    <t>Глава муниципального образования</t>
  </si>
  <si>
    <t>3100001010</t>
  </si>
  <si>
    <t>3100001020</t>
  </si>
  <si>
    <t>Депутаты представительного органа муниципального образования</t>
  </si>
  <si>
    <t>3100001040</t>
  </si>
  <si>
    <t>Руководитель контрольно-счетной комиссии муниципального образования и его заместители</t>
  </si>
  <si>
    <t>3100001050</t>
  </si>
  <si>
    <t>3100013000</t>
  </si>
  <si>
    <t>3100013010</t>
  </si>
  <si>
    <t>3100013020</t>
  </si>
  <si>
    <t>Выполнение прочих обязательств муниципального образования</t>
  </si>
  <si>
    <t>3100013040</t>
  </si>
  <si>
    <t>бюджетных ассигнований по целевым статьям (муниципальным программам  и непрограммным направлениям деятельности), группам видов расходов классификации расходов бюджетов на 2019 год</t>
  </si>
  <si>
    <t xml:space="preserve"> Вид расхода</t>
  </si>
  <si>
    <t>Сумма   2019 год    (тыс. рублей)</t>
  </si>
  <si>
    <t>________________________</t>
  </si>
  <si>
    <t>Безопасные и качественные автомобильные дороги</t>
  </si>
  <si>
    <t xml:space="preserve">                                                                                     2019 год и на плановый период 2020 и 2021 годов»</t>
  </si>
  <si>
    <t xml:space="preserve">                                                                                     «Город Кирово-Чепецк» Кировской области на </t>
  </si>
  <si>
    <t xml:space="preserve">                                                                                     «О бюджете муниципального образования </t>
  </si>
  <si>
    <t xml:space="preserve">                                                                                     Приложение № 5</t>
  </si>
  <si>
    <t>0500015000</t>
  </si>
  <si>
    <t>0500015060</t>
  </si>
  <si>
    <t>05000S5060</t>
  </si>
  <si>
    <t>Реконструкция автомобильной дороги от ул. Ленина до ж/д переезда «Боёво» (участок автодороги ул. Братьев Васнецовых, включая перекресток с автодорогой по ул. 60 лет Октября и по ул. Алексея Некрасова, и перекресток с автодорогой по пр. Мира) в г. Кирово-Чепецк Кировской области</t>
  </si>
  <si>
    <t>0900018200</t>
  </si>
  <si>
    <t xml:space="preserve">                                                                          к решению Кирово-Чепецкой городской Думы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</si>
</sst>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11" fontId="2" fillId="0" borderId="0" xfId="1" applyNumberFormat="1" applyFont="1" applyAlignment="1">
      <alignment horizontal="center" vertical="top" wrapText="1"/>
    </xf>
    <xf numFmtId="49" fontId="2" fillId="0" borderId="0" xfId="1" applyNumberFormat="1" applyFont="1" applyAlignment="1">
      <alignment horizontal="center" vertical="top" wrapText="1"/>
    </xf>
    <xf numFmtId="11" fontId="3" fillId="0" borderId="1" xfId="0" quotePrefix="1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/>
    <xf numFmtId="49" fontId="9" fillId="0" borderId="0" xfId="0" applyNumberFormat="1" applyFont="1"/>
    <xf numFmtId="0" fontId="9" fillId="0" borderId="0" xfId="0" applyFont="1" applyAlignment="1"/>
    <xf numFmtId="0" fontId="9" fillId="0" borderId="0" xfId="0" applyFont="1"/>
    <xf numFmtId="49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11" fontId="9" fillId="0" borderId="0" xfId="0" applyNumberFormat="1" applyFont="1" applyAlignment="1">
      <alignment wrapText="1"/>
    </xf>
    <xf numFmtId="2" fontId="4" fillId="0" borderId="2" xfId="0" applyNumberFormat="1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164" fontId="5" fillId="0" borderId="0" xfId="0" applyNumberFormat="1" applyFont="1" applyBorder="1" applyAlignment="1">
      <alignment horizontal="center" vertical="top" wrapText="1"/>
    </xf>
    <xf numFmtId="0" fontId="9" fillId="0" borderId="1" xfId="0" applyFont="1" applyBorder="1"/>
    <xf numFmtId="0" fontId="9" fillId="0" borderId="1" xfId="0" applyFont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/>
    </xf>
    <xf numFmtId="49" fontId="8" fillId="0" borderId="0" xfId="0" applyNumberFormat="1" applyFont="1" applyAlignment="1">
      <alignment horizontal="center"/>
    </xf>
    <xf numFmtId="11" fontId="9" fillId="0" borderId="0" xfId="0" applyNumberFormat="1" applyFont="1" applyBorder="1" applyAlignment="1">
      <alignment horizontal="center" wrapText="1"/>
    </xf>
    <xf numFmtId="11" fontId="9" fillId="0" borderId="0" xfId="0" applyNumberFormat="1" applyFont="1" applyAlignment="1">
      <alignment wrapText="1"/>
    </xf>
    <xf numFmtId="49" fontId="9" fillId="0" borderId="0" xfId="0" applyNumberFormat="1" applyFont="1" applyAlignment="1"/>
    <xf numFmtId="0" fontId="9" fillId="0" borderId="0" xfId="0" applyFont="1" applyAlignment="1"/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85"/>
  <sheetViews>
    <sheetView tabSelected="1" topLeftCell="C1" workbookViewId="0">
      <selection activeCell="K17" sqref="K17"/>
    </sheetView>
  </sheetViews>
  <sheetFormatPr defaultRowHeight="15"/>
  <cols>
    <col min="1" max="2" width="0" style="15" hidden="1" customWidth="1"/>
    <col min="3" max="3" width="62.28515625" style="22" customWidth="1"/>
    <col min="4" max="4" width="11.7109375" style="15" customWidth="1"/>
    <col min="5" max="5" width="8.5703125" style="15" customWidth="1"/>
    <col min="6" max="6" width="11.140625" style="17" hidden="1" customWidth="1"/>
    <col min="7" max="7" width="0" style="17" hidden="1" customWidth="1"/>
    <col min="8" max="8" width="12.85546875" style="17" customWidth="1"/>
    <col min="9" max="254" width="9.140625" style="17"/>
    <col min="255" max="256" width="0" style="17" hidden="1" customWidth="1"/>
    <col min="257" max="257" width="62.28515625" style="17" customWidth="1"/>
    <col min="258" max="258" width="11.7109375" style="17" customWidth="1"/>
    <col min="259" max="259" width="8.5703125" style="17" customWidth="1"/>
    <col min="260" max="262" width="14" style="17" customWidth="1"/>
    <col min="263" max="510" width="9.140625" style="17"/>
    <col min="511" max="512" width="0" style="17" hidden="1" customWidth="1"/>
    <col min="513" max="513" width="62.28515625" style="17" customWidth="1"/>
    <col min="514" max="514" width="11.7109375" style="17" customWidth="1"/>
    <col min="515" max="515" width="8.5703125" style="17" customWidth="1"/>
    <col min="516" max="518" width="14" style="17" customWidth="1"/>
    <col min="519" max="766" width="9.140625" style="17"/>
    <col min="767" max="768" width="0" style="17" hidden="1" customWidth="1"/>
    <col min="769" max="769" width="62.28515625" style="17" customWidth="1"/>
    <col min="770" max="770" width="11.7109375" style="17" customWidth="1"/>
    <col min="771" max="771" width="8.5703125" style="17" customWidth="1"/>
    <col min="772" max="774" width="14" style="17" customWidth="1"/>
    <col min="775" max="1022" width="9.140625" style="17"/>
    <col min="1023" max="1024" width="0" style="17" hidden="1" customWidth="1"/>
    <col min="1025" max="1025" width="62.28515625" style="17" customWidth="1"/>
    <col min="1026" max="1026" width="11.7109375" style="17" customWidth="1"/>
    <col min="1027" max="1027" width="8.5703125" style="17" customWidth="1"/>
    <col min="1028" max="1030" width="14" style="17" customWidth="1"/>
    <col min="1031" max="1278" width="9.140625" style="17"/>
    <col min="1279" max="1280" width="0" style="17" hidden="1" customWidth="1"/>
    <col min="1281" max="1281" width="62.28515625" style="17" customWidth="1"/>
    <col min="1282" max="1282" width="11.7109375" style="17" customWidth="1"/>
    <col min="1283" max="1283" width="8.5703125" style="17" customWidth="1"/>
    <col min="1284" max="1286" width="14" style="17" customWidth="1"/>
    <col min="1287" max="1534" width="9.140625" style="17"/>
    <col min="1535" max="1536" width="0" style="17" hidden="1" customWidth="1"/>
    <col min="1537" max="1537" width="62.28515625" style="17" customWidth="1"/>
    <col min="1538" max="1538" width="11.7109375" style="17" customWidth="1"/>
    <col min="1539" max="1539" width="8.5703125" style="17" customWidth="1"/>
    <col min="1540" max="1542" width="14" style="17" customWidth="1"/>
    <col min="1543" max="1790" width="9.140625" style="17"/>
    <col min="1791" max="1792" width="0" style="17" hidden="1" customWidth="1"/>
    <col min="1793" max="1793" width="62.28515625" style="17" customWidth="1"/>
    <col min="1794" max="1794" width="11.7109375" style="17" customWidth="1"/>
    <col min="1795" max="1795" width="8.5703125" style="17" customWidth="1"/>
    <col min="1796" max="1798" width="14" style="17" customWidth="1"/>
    <col min="1799" max="2046" width="9.140625" style="17"/>
    <col min="2047" max="2048" width="0" style="17" hidden="1" customWidth="1"/>
    <col min="2049" max="2049" width="62.28515625" style="17" customWidth="1"/>
    <col min="2050" max="2050" width="11.7109375" style="17" customWidth="1"/>
    <col min="2051" max="2051" width="8.5703125" style="17" customWidth="1"/>
    <col min="2052" max="2054" width="14" style="17" customWidth="1"/>
    <col min="2055" max="2302" width="9.140625" style="17"/>
    <col min="2303" max="2304" width="0" style="17" hidden="1" customWidth="1"/>
    <col min="2305" max="2305" width="62.28515625" style="17" customWidth="1"/>
    <col min="2306" max="2306" width="11.7109375" style="17" customWidth="1"/>
    <col min="2307" max="2307" width="8.5703125" style="17" customWidth="1"/>
    <col min="2308" max="2310" width="14" style="17" customWidth="1"/>
    <col min="2311" max="2558" width="9.140625" style="17"/>
    <col min="2559" max="2560" width="0" style="17" hidden="1" customWidth="1"/>
    <col min="2561" max="2561" width="62.28515625" style="17" customWidth="1"/>
    <col min="2562" max="2562" width="11.7109375" style="17" customWidth="1"/>
    <col min="2563" max="2563" width="8.5703125" style="17" customWidth="1"/>
    <col min="2564" max="2566" width="14" style="17" customWidth="1"/>
    <col min="2567" max="2814" width="9.140625" style="17"/>
    <col min="2815" max="2816" width="0" style="17" hidden="1" customWidth="1"/>
    <col min="2817" max="2817" width="62.28515625" style="17" customWidth="1"/>
    <col min="2818" max="2818" width="11.7109375" style="17" customWidth="1"/>
    <col min="2819" max="2819" width="8.5703125" style="17" customWidth="1"/>
    <col min="2820" max="2822" width="14" style="17" customWidth="1"/>
    <col min="2823" max="3070" width="9.140625" style="17"/>
    <col min="3071" max="3072" width="0" style="17" hidden="1" customWidth="1"/>
    <col min="3073" max="3073" width="62.28515625" style="17" customWidth="1"/>
    <col min="3074" max="3074" width="11.7109375" style="17" customWidth="1"/>
    <col min="3075" max="3075" width="8.5703125" style="17" customWidth="1"/>
    <col min="3076" max="3078" width="14" style="17" customWidth="1"/>
    <col min="3079" max="3326" width="9.140625" style="17"/>
    <col min="3327" max="3328" width="0" style="17" hidden="1" customWidth="1"/>
    <col min="3329" max="3329" width="62.28515625" style="17" customWidth="1"/>
    <col min="3330" max="3330" width="11.7109375" style="17" customWidth="1"/>
    <col min="3331" max="3331" width="8.5703125" style="17" customWidth="1"/>
    <col min="3332" max="3334" width="14" style="17" customWidth="1"/>
    <col min="3335" max="3582" width="9.140625" style="17"/>
    <col min="3583" max="3584" width="0" style="17" hidden="1" customWidth="1"/>
    <col min="3585" max="3585" width="62.28515625" style="17" customWidth="1"/>
    <col min="3586" max="3586" width="11.7109375" style="17" customWidth="1"/>
    <col min="3587" max="3587" width="8.5703125" style="17" customWidth="1"/>
    <col min="3588" max="3590" width="14" style="17" customWidth="1"/>
    <col min="3591" max="3838" width="9.140625" style="17"/>
    <col min="3839" max="3840" width="0" style="17" hidden="1" customWidth="1"/>
    <col min="3841" max="3841" width="62.28515625" style="17" customWidth="1"/>
    <col min="3842" max="3842" width="11.7109375" style="17" customWidth="1"/>
    <col min="3843" max="3843" width="8.5703125" style="17" customWidth="1"/>
    <col min="3844" max="3846" width="14" style="17" customWidth="1"/>
    <col min="3847" max="4094" width="9.140625" style="17"/>
    <col min="4095" max="4096" width="0" style="17" hidden="1" customWidth="1"/>
    <col min="4097" max="4097" width="62.28515625" style="17" customWidth="1"/>
    <col min="4098" max="4098" width="11.7109375" style="17" customWidth="1"/>
    <col min="4099" max="4099" width="8.5703125" style="17" customWidth="1"/>
    <col min="4100" max="4102" width="14" style="17" customWidth="1"/>
    <col min="4103" max="4350" width="9.140625" style="17"/>
    <col min="4351" max="4352" width="0" style="17" hidden="1" customWidth="1"/>
    <col min="4353" max="4353" width="62.28515625" style="17" customWidth="1"/>
    <col min="4354" max="4354" width="11.7109375" style="17" customWidth="1"/>
    <col min="4355" max="4355" width="8.5703125" style="17" customWidth="1"/>
    <col min="4356" max="4358" width="14" style="17" customWidth="1"/>
    <col min="4359" max="4606" width="9.140625" style="17"/>
    <col min="4607" max="4608" width="0" style="17" hidden="1" customWidth="1"/>
    <col min="4609" max="4609" width="62.28515625" style="17" customWidth="1"/>
    <col min="4610" max="4610" width="11.7109375" style="17" customWidth="1"/>
    <col min="4611" max="4611" width="8.5703125" style="17" customWidth="1"/>
    <col min="4612" max="4614" width="14" style="17" customWidth="1"/>
    <col min="4615" max="4862" width="9.140625" style="17"/>
    <col min="4863" max="4864" width="0" style="17" hidden="1" customWidth="1"/>
    <col min="4865" max="4865" width="62.28515625" style="17" customWidth="1"/>
    <col min="4866" max="4866" width="11.7109375" style="17" customWidth="1"/>
    <col min="4867" max="4867" width="8.5703125" style="17" customWidth="1"/>
    <col min="4868" max="4870" width="14" style="17" customWidth="1"/>
    <col min="4871" max="5118" width="9.140625" style="17"/>
    <col min="5119" max="5120" width="0" style="17" hidden="1" customWidth="1"/>
    <col min="5121" max="5121" width="62.28515625" style="17" customWidth="1"/>
    <col min="5122" max="5122" width="11.7109375" style="17" customWidth="1"/>
    <col min="5123" max="5123" width="8.5703125" style="17" customWidth="1"/>
    <col min="5124" max="5126" width="14" style="17" customWidth="1"/>
    <col min="5127" max="5374" width="9.140625" style="17"/>
    <col min="5375" max="5376" width="0" style="17" hidden="1" customWidth="1"/>
    <col min="5377" max="5377" width="62.28515625" style="17" customWidth="1"/>
    <col min="5378" max="5378" width="11.7109375" style="17" customWidth="1"/>
    <col min="5379" max="5379" width="8.5703125" style="17" customWidth="1"/>
    <col min="5380" max="5382" width="14" style="17" customWidth="1"/>
    <col min="5383" max="5630" width="9.140625" style="17"/>
    <col min="5631" max="5632" width="0" style="17" hidden="1" customWidth="1"/>
    <col min="5633" max="5633" width="62.28515625" style="17" customWidth="1"/>
    <col min="5634" max="5634" width="11.7109375" style="17" customWidth="1"/>
    <col min="5635" max="5635" width="8.5703125" style="17" customWidth="1"/>
    <col min="5636" max="5638" width="14" style="17" customWidth="1"/>
    <col min="5639" max="5886" width="9.140625" style="17"/>
    <col min="5887" max="5888" width="0" style="17" hidden="1" customWidth="1"/>
    <col min="5889" max="5889" width="62.28515625" style="17" customWidth="1"/>
    <col min="5890" max="5890" width="11.7109375" style="17" customWidth="1"/>
    <col min="5891" max="5891" width="8.5703125" style="17" customWidth="1"/>
    <col min="5892" max="5894" width="14" style="17" customWidth="1"/>
    <col min="5895" max="6142" width="9.140625" style="17"/>
    <col min="6143" max="6144" width="0" style="17" hidden="1" customWidth="1"/>
    <col min="6145" max="6145" width="62.28515625" style="17" customWidth="1"/>
    <col min="6146" max="6146" width="11.7109375" style="17" customWidth="1"/>
    <col min="6147" max="6147" width="8.5703125" style="17" customWidth="1"/>
    <col min="6148" max="6150" width="14" style="17" customWidth="1"/>
    <col min="6151" max="6398" width="9.140625" style="17"/>
    <col min="6399" max="6400" width="0" style="17" hidden="1" customWidth="1"/>
    <col min="6401" max="6401" width="62.28515625" style="17" customWidth="1"/>
    <col min="6402" max="6402" width="11.7109375" style="17" customWidth="1"/>
    <col min="6403" max="6403" width="8.5703125" style="17" customWidth="1"/>
    <col min="6404" max="6406" width="14" style="17" customWidth="1"/>
    <col min="6407" max="6654" width="9.140625" style="17"/>
    <col min="6655" max="6656" width="0" style="17" hidden="1" customWidth="1"/>
    <col min="6657" max="6657" width="62.28515625" style="17" customWidth="1"/>
    <col min="6658" max="6658" width="11.7109375" style="17" customWidth="1"/>
    <col min="6659" max="6659" width="8.5703125" style="17" customWidth="1"/>
    <col min="6660" max="6662" width="14" style="17" customWidth="1"/>
    <col min="6663" max="6910" width="9.140625" style="17"/>
    <col min="6911" max="6912" width="0" style="17" hidden="1" customWidth="1"/>
    <col min="6913" max="6913" width="62.28515625" style="17" customWidth="1"/>
    <col min="6914" max="6914" width="11.7109375" style="17" customWidth="1"/>
    <col min="6915" max="6915" width="8.5703125" style="17" customWidth="1"/>
    <col min="6916" max="6918" width="14" style="17" customWidth="1"/>
    <col min="6919" max="7166" width="9.140625" style="17"/>
    <col min="7167" max="7168" width="0" style="17" hidden="1" customWidth="1"/>
    <col min="7169" max="7169" width="62.28515625" style="17" customWidth="1"/>
    <col min="7170" max="7170" width="11.7109375" style="17" customWidth="1"/>
    <col min="7171" max="7171" width="8.5703125" style="17" customWidth="1"/>
    <col min="7172" max="7174" width="14" style="17" customWidth="1"/>
    <col min="7175" max="7422" width="9.140625" style="17"/>
    <col min="7423" max="7424" width="0" style="17" hidden="1" customWidth="1"/>
    <col min="7425" max="7425" width="62.28515625" style="17" customWidth="1"/>
    <col min="7426" max="7426" width="11.7109375" style="17" customWidth="1"/>
    <col min="7427" max="7427" width="8.5703125" style="17" customWidth="1"/>
    <col min="7428" max="7430" width="14" style="17" customWidth="1"/>
    <col min="7431" max="7678" width="9.140625" style="17"/>
    <col min="7679" max="7680" width="0" style="17" hidden="1" customWidth="1"/>
    <col min="7681" max="7681" width="62.28515625" style="17" customWidth="1"/>
    <col min="7682" max="7682" width="11.7109375" style="17" customWidth="1"/>
    <col min="7683" max="7683" width="8.5703125" style="17" customWidth="1"/>
    <col min="7684" max="7686" width="14" style="17" customWidth="1"/>
    <col min="7687" max="7934" width="9.140625" style="17"/>
    <col min="7935" max="7936" width="0" style="17" hidden="1" customWidth="1"/>
    <col min="7937" max="7937" width="62.28515625" style="17" customWidth="1"/>
    <col min="7938" max="7938" width="11.7109375" style="17" customWidth="1"/>
    <col min="7939" max="7939" width="8.5703125" style="17" customWidth="1"/>
    <col min="7940" max="7942" width="14" style="17" customWidth="1"/>
    <col min="7943" max="8190" width="9.140625" style="17"/>
    <col min="8191" max="8192" width="0" style="17" hidden="1" customWidth="1"/>
    <col min="8193" max="8193" width="62.28515625" style="17" customWidth="1"/>
    <col min="8194" max="8194" width="11.7109375" style="17" customWidth="1"/>
    <col min="8195" max="8195" width="8.5703125" style="17" customWidth="1"/>
    <col min="8196" max="8198" width="14" style="17" customWidth="1"/>
    <col min="8199" max="8446" width="9.140625" style="17"/>
    <col min="8447" max="8448" width="0" style="17" hidden="1" customWidth="1"/>
    <col min="8449" max="8449" width="62.28515625" style="17" customWidth="1"/>
    <col min="8450" max="8450" width="11.7109375" style="17" customWidth="1"/>
    <col min="8451" max="8451" width="8.5703125" style="17" customWidth="1"/>
    <col min="8452" max="8454" width="14" style="17" customWidth="1"/>
    <col min="8455" max="8702" width="9.140625" style="17"/>
    <col min="8703" max="8704" width="0" style="17" hidden="1" customWidth="1"/>
    <col min="8705" max="8705" width="62.28515625" style="17" customWidth="1"/>
    <col min="8706" max="8706" width="11.7109375" style="17" customWidth="1"/>
    <col min="8707" max="8707" width="8.5703125" style="17" customWidth="1"/>
    <col min="8708" max="8710" width="14" style="17" customWidth="1"/>
    <col min="8711" max="8958" width="9.140625" style="17"/>
    <col min="8959" max="8960" width="0" style="17" hidden="1" customWidth="1"/>
    <col min="8961" max="8961" width="62.28515625" style="17" customWidth="1"/>
    <col min="8962" max="8962" width="11.7109375" style="17" customWidth="1"/>
    <col min="8963" max="8963" width="8.5703125" style="17" customWidth="1"/>
    <col min="8964" max="8966" width="14" style="17" customWidth="1"/>
    <col min="8967" max="9214" width="9.140625" style="17"/>
    <col min="9215" max="9216" width="0" style="17" hidden="1" customWidth="1"/>
    <col min="9217" max="9217" width="62.28515625" style="17" customWidth="1"/>
    <col min="9218" max="9218" width="11.7109375" style="17" customWidth="1"/>
    <col min="9219" max="9219" width="8.5703125" style="17" customWidth="1"/>
    <col min="9220" max="9222" width="14" style="17" customWidth="1"/>
    <col min="9223" max="9470" width="9.140625" style="17"/>
    <col min="9471" max="9472" width="0" style="17" hidden="1" customWidth="1"/>
    <col min="9473" max="9473" width="62.28515625" style="17" customWidth="1"/>
    <col min="9474" max="9474" width="11.7109375" style="17" customWidth="1"/>
    <col min="9475" max="9475" width="8.5703125" style="17" customWidth="1"/>
    <col min="9476" max="9478" width="14" style="17" customWidth="1"/>
    <col min="9479" max="9726" width="9.140625" style="17"/>
    <col min="9727" max="9728" width="0" style="17" hidden="1" customWidth="1"/>
    <col min="9729" max="9729" width="62.28515625" style="17" customWidth="1"/>
    <col min="9730" max="9730" width="11.7109375" style="17" customWidth="1"/>
    <col min="9731" max="9731" width="8.5703125" style="17" customWidth="1"/>
    <col min="9732" max="9734" width="14" style="17" customWidth="1"/>
    <col min="9735" max="9982" width="9.140625" style="17"/>
    <col min="9983" max="9984" width="0" style="17" hidden="1" customWidth="1"/>
    <col min="9985" max="9985" width="62.28515625" style="17" customWidth="1"/>
    <col min="9986" max="9986" width="11.7109375" style="17" customWidth="1"/>
    <col min="9987" max="9987" width="8.5703125" style="17" customWidth="1"/>
    <col min="9988" max="9990" width="14" style="17" customWidth="1"/>
    <col min="9991" max="10238" width="9.140625" style="17"/>
    <col min="10239" max="10240" width="0" style="17" hidden="1" customWidth="1"/>
    <col min="10241" max="10241" width="62.28515625" style="17" customWidth="1"/>
    <col min="10242" max="10242" width="11.7109375" style="17" customWidth="1"/>
    <col min="10243" max="10243" width="8.5703125" style="17" customWidth="1"/>
    <col min="10244" max="10246" width="14" style="17" customWidth="1"/>
    <col min="10247" max="10494" width="9.140625" style="17"/>
    <col min="10495" max="10496" width="0" style="17" hidden="1" customWidth="1"/>
    <col min="10497" max="10497" width="62.28515625" style="17" customWidth="1"/>
    <col min="10498" max="10498" width="11.7109375" style="17" customWidth="1"/>
    <col min="10499" max="10499" width="8.5703125" style="17" customWidth="1"/>
    <col min="10500" max="10502" width="14" style="17" customWidth="1"/>
    <col min="10503" max="10750" width="9.140625" style="17"/>
    <col min="10751" max="10752" width="0" style="17" hidden="1" customWidth="1"/>
    <col min="10753" max="10753" width="62.28515625" style="17" customWidth="1"/>
    <col min="10754" max="10754" width="11.7109375" style="17" customWidth="1"/>
    <col min="10755" max="10755" width="8.5703125" style="17" customWidth="1"/>
    <col min="10756" max="10758" width="14" style="17" customWidth="1"/>
    <col min="10759" max="11006" width="9.140625" style="17"/>
    <col min="11007" max="11008" width="0" style="17" hidden="1" customWidth="1"/>
    <col min="11009" max="11009" width="62.28515625" style="17" customWidth="1"/>
    <col min="11010" max="11010" width="11.7109375" style="17" customWidth="1"/>
    <col min="11011" max="11011" width="8.5703125" style="17" customWidth="1"/>
    <col min="11012" max="11014" width="14" style="17" customWidth="1"/>
    <col min="11015" max="11262" width="9.140625" style="17"/>
    <col min="11263" max="11264" width="0" style="17" hidden="1" customWidth="1"/>
    <col min="11265" max="11265" width="62.28515625" style="17" customWidth="1"/>
    <col min="11266" max="11266" width="11.7109375" style="17" customWidth="1"/>
    <col min="11267" max="11267" width="8.5703125" style="17" customWidth="1"/>
    <col min="11268" max="11270" width="14" style="17" customWidth="1"/>
    <col min="11271" max="11518" width="9.140625" style="17"/>
    <col min="11519" max="11520" width="0" style="17" hidden="1" customWidth="1"/>
    <col min="11521" max="11521" width="62.28515625" style="17" customWidth="1"/>
    <col min="11522" max="11522" width="11.7109375" style="17" customWidth="1"/>
    <col min="11523" max="11523" width="8.5703125" style="17" customWidth="1"/>
    <col min="11524" max="11526" width="14" style="17" customWidth="1"/>
    <col min="11527" max="11774" width="9.140625" style="17"/>
    <col min="11775" max="11776" width="0" style="17" hidden="1" customWidth="1"/>
    <col min="11777" max="11777" width="62.28515625" style="17" customWidth="1"/>
    <col min="11778" max="11778" width="11.7109375" style="17" customWidth="1"/>
    <col min="11779" max="11779" width="8.5703125" style="17" customWidth="1"/>
    <col min="11780" max="11782" width="14" style="17" customWidth="1"/>
    <col min="11783" max="12030" width="9.140625" style="17"/>
    <col min="12031" max="12032" width="0" style="17" hidden="1" customWidth="1"/>
    <col min="12033" max="12033" width="62.28515625" style="17" customWidth="1"/>
    <col min="12034" max="12034" width="11.7109375" style="17" customWidth="1"/>
    <col min="12035" max="12035" width="8.5703125" style="17" customWidth="1"/>
    <col min="12036" max="12038" width="14" style="17" customWidth="1"/>
    <col min="12039" max="12286" width="9.140625" style="17"/>
    <col min="12287" max="12288" width="0" style="17" hidden="1" customWidth="1"/>
    <col min="12289" max="12289" width="62.28515625" style="17" customWidth="1"/>
    <col min="12290" max="12290" width="11.7109375" style="17" customWidth="1"/>
    <col min="12291" max="12291" width="8.5703125" style="17" customWidth="1"/>
    <col min="12292" max="12294" width="14" style="17" customWidth="1"/>
    <col min="12295" max="12542" width="9.140625" style="17"/>
    <col min="12543" max="12544" width="0" style="17" hidden="1" customWidth="1"/>
    <col min="12545" max="12545" width="62.28515625" style="17" customWidth="1"/>
    <col min="12546" max="12546" width="11.7109375" style="17" customWidth="1"/>
    <col min="12547" max="12547" width="8.5703125" style="17" customWidth="1"/>
    <col min="12548" max="12550" width="14" style="17" customWidth="1"/>
    <col min="12551" max="12798" width="9.140625" style="17"/>
    <col min="12799" max="12800" width="0" style="17" hidden="1" customWidth="1"/>
    <col min="12801" max="12801" width="62.28515625" style="17" customWidth="1"/>
    <col min="12802" max="12802" width="11.7109375" style="17" customWidth="1"/>
    <col min="12803" max="12803" width="8.5703125" style="17" customWidth="1"/>
    <col min="12804" max="12806" width="14" style="17" customWidth="1"/>
    <col min="12807" max="13054" width="9.140625" style="17"/>
    <col min="13055" max="13056" width="0" style="17" hidden="1" customWidth="1"/>
    <col min="13057" max="13057" width="62.28515625" style="17" customWidth="1"/>
    <col min="13058" max="13058" width="11.7109375" style="17" customWidth="1"/>
    <col min="13059" max="13059" width="8.5703125" style="17" customWidth="1"/>
    <col min="13060" max="13062" width="14" style="17" customWidth="1"/>
    <col min="13063" max="13310" width="9.140625" style="17"/>
    <col min="13311" max="13312" width="0" style="17" hidden="1" customWidth="1"/>
    <col min="13313" max="13313" width="62.28515625" style="17" customWidth="1"/>
    <col min="13314" max="13314" width="11.7109375" style="17" customWidth="1"/>
    <col min="13315" max="13315" width="8.5703125" style="17" customWidth="1"/>
    <col min="13316" max="13318" width="14" style="17" customWidth="1"/>
    <col min="13319" max="13566" width="9.140625" style="17"/>
    <col min="13567" max="13568" width="0" style="17" hidden="1" customWidth="1"/>
    <col min="13569" max="13569" width="62.28515625" style="17" customWidth="1"/>
    <col min="13570" max="13570" width="11.7109375" style="17" customWidth="1"/>
    <col min="13571" max="13571" width="8.5703125" style="17" customWidth="1"/>
    <col min="13572" max="13574" width="14" style="17" customWidth="1"/>
    <col min="13575" max="13822" width="9.140625" style="17"/>
    <col min="13823" max="13824" width="0" style="17" hidden="1" customWidth="1"/>
    <col min="13825" max="13825" width="62.28515625" style="17" customWidth="1"/>
    <col min="13826" max="13826" width="11.7109375" style="17" customWidth="1"/>
    <col min="13827" max="13827" width="8.5703125" style="17" customWidth="1"/>
    <col min="13828" max="13830" width="14" style="17" customWidth="1"/>
    <col min="13831" max="14078" width="9.140625" style="17"/>
    <col min="14079" max="14080" width="0" style="17" hidden="1" customWidth="1"/>
    <col min="14081" max="14081" width="62.28515625" style="17" customWidth="1"/>
    <col min="14082" max="14082" width="11.7109375" style="17" customWidth="1"/>
    <col min="14083" max="14083" width="8.5703125" style="17" customWidth="1"/>
    <col min="14084" max="14086" width="14" style="17" customWidth="1"/>
    <col min="14087" max="14334" width="9.140625" style="17"/>
    <col min="14335" max="14336" width="0" style="17" hidden="1" customWidth="1"/>
    <col min="14337" max="14337" width="62.28515625" style="17" customWidth="1"/>
    <col min="14338" max="14338" width="11.7109375" style="17" customWidth="1"/>
    <col min="14339" max="14339" width="8.5703125" style="17" customWidth="1"/>
    <col min="14340" max="14342" width="14" style="17" customWidth="1"/>
    <col min="14343" max="14590" width="9.140625" style="17"/>
    <col min="14591" max="14592" width="0" style="17" hidden="1" customWidth="1"/>
    <col min="14593" max="14593" width="62.28515625" style="17" customWidth="1"/>
    <col min="14594" max="14594" width="11.7109375" style="17" customWidth="1"/>
    <col min="14595" max="14595" width="8.5703125" style="17" customWidth="1"/>
    <col min="14596" max="14598" width="14" style="17" customWidth="1"/>
    <col min="14599" max="14846" width="9.140625" style="17"/>
    <col min="14847" max="14848" width="0" style="17" hidden="1" customWidth="1"/>
    <col min="14849" max="14849" width="62.28515625" style="17" customWidth="1"/>
    <col min="14850" max="14850" width="11.7109375" style="17" customWidth="1"/>
    <col min="14851" max="14851" width="8.5703125" style="17" customWidth="1"/>
    <col min="14852" max="14854" width="14" style="17" customWidth="1"/>
    <col min="14855" max="15102" width="9.140625" style="17"/>
    <col min="15103" max="15104" width="0" style="17" hidden="1" customWidth="1"/>
    <col min="15105" max="15105" width="62.28515625" style="17" customWidth="1"/>
    <col min="15106" max="15106" width="11.7109375" style="17" customWidth="1"/>
    <col min="15107" max="15107" width="8.5703125" style="17" customWidth="1"/>
    <col min="15108" max="15110" width="14" style="17" customWidth="1"/>
    <col min="15111" max="15358" width="9.140625" style="17"/>
    <col min="15359" max="15360" width="0" style="17" hidden="1" customWidth="1"/>
    <col min="15361" max="15361" width="62.28515625" style="17" customWidth="1"/>
    <col min="15362" max="15362" width="11.7109375" style="17" customWidth="1"/>
    <col min="15363" max="15363" width="8.5703125" style="17" customWidth="1"/>
    <col min="15364" max="15366" width="14" style="17" customWidth="1"/>
    <col min="15367" max="15614" width="9.140625" style="17"/>
    <col min="15615" max="15616" width="0" style="17" hidden="1" customWidth="1"/>
    <col min="15617" max="15617" width="62.28515625" style="17" customWidth="1"/>
    <col min="15618" max="15618" width="11.7109375" style="17" customWidth="1"/>
    <col min="15619" max="15619" width="8.5703125" style="17" customWidth="1"/>
    <col min="15620" max="15622" width="14" style="17" customWidth="1"/>
    <col min="15623" max="15870" width="9.140625" style="17"/>
    <col min="15871" max="15872" width="0" style="17" hidden="1" customWidth="1"/>
    <col min="15873" max="15873" width="62.28515625" style="17" customWidth="1"/>
    <col min="15874" max="15874" width="11.7109375" style="17" customWidth="1"/>
    <col min="15875" max="15875" width="8.5703125" style="17" customWidth="1"/>
    <col min="15876" max="15878" width="14" style="17" customWidth="1"/>
    <col min="15879" max="16126" width="9.140625" style="17"/>
    <col min="16127" max="16128" width="0" style="17" hidden="1" customWidth="1"/>
    <col min="16129" max="16129" width="62.28515625" style="17" customWidth="1"/>
    <col min="16130" max="16130" width="11.7109375" style="17" customWidth="1"/>
    <col min="16131" max="16131" width="8.5703125" style="17" customWidth="1"/>
    <col min="16132" max="16134" width="14" style="17" customWidth="1"/>
    <col min="16135" max="16384" width="9.140625" style="17"/>
  </cols>
  <sheetData>
    <row r="1" spans="1:8" ht="15.75">
      <c r="C1" s="14" t="s">
        <v>365</v>
      </c>
      <c r="D1" s="14"/>
      <c r="E1" s="14"/>
      <c r="F1" s="14"/>
      <c r="G1" s="14"/>
      <c r="H1" s="14"/>
    </row>
    <row r="2" spans="1:8" ht="15.75">
      <c r="C2" s="35" t="s">
        <v>371</v>
      </c>
      <c r="D2" s="35"/>
      <c r="E2" s="35"/>
      <c r="F2" s="35"/>
      <c r="G2" s="35"/>
      <c r="H2" s="35"/>
    </row>
    <row r="3" spans="1:8" ht="15.75">
      <c r="C3" s="14" t="s">
        <v>364</v>
      </c>
      <c r="D3" s="14"/>
      <c r="E3" s="14"/>
      <c r="F3" s="14"/>
      <c r="G3" s="14"/>
      <c r="H3" s="14"/>
    </row>
    <row r="4" spans="1:8" ht="15.75">
      <c r="C4" s="14" t="s">
        <v>363</v>
      </c>
      <c r="D4" s="16"/>
      <c r="E4" s="16"/>
      <c r="F4" s="16"/>
    </row>
    <row r="5" spans="1:8" ht="15.75">
      <c r="C5" s="14" t="s">
        <v>362</v>
      </c>
      <c r="D5" s="16"/>
      <c r="E5" s="16"/>
      <c r="F5" s="16"/>
    </row>
    <row r="6" spans="1:8">
      <c r="C6" s="37"/>
      <c r="D6" s="38"/>
      <c r="E6" s="38"/>
      <c r="F6" s="39"/>
    </row>
    <row r="7" spans="1:8">
      <c r="C7" s="37"/>
      <c r="D7" s="38"/>
      <c r="E7" s="38"/>
      <c r="F7" s="39"/>
    </row>
    <row r="8" spans="1:8" ht="23.25" customHeight="1">
      <c r="C8" s="40" t="s">
        <v>0</v>
      </c>
      <c r="D8" s="40"/>
      <c r="E8" s="40"/>
      <c r="F8" s="40"/>
      <c r="G8" s="40"/>
      <c r="H8" s="40"/>
    </row>
    <row r="9" spans="1:8" ht="65.25" customHeight="1">
      <c r="C9" s="41" t="s">
        <v>357</v>
      </c>
      <c r="D9" s="41"/>
      <c r="E9" s="41"/>
      <c r="F9" s="41"/>
      <c r="G9" s="41"/>
      <c r="H9" s="41"/>
    </row>
    <row r="10" spans="1:8" ht="18" customHeight="1">
      <c r="C10" s="1"/>
      <c r="D10" s="2"/>
      <c r="E10" s="2"/>
      <c r="F10" s="2"/>
    </row>
    <row r="11" spans="1:8" ht="56.25" customHeight="1">
      <c r="C11" s="3" t="s">
        <v>1</v>
      </c>
      <c r="D11" s="4" t="s">
        <v>2</v>
      </c>
      <c r="E11" s="4" t="s">
        <v>358</v>
      </c>
      <c r="F11" s="9" t="s">
        <v>359</v>
      </c>
      <c r="G11" s="31"/>
      <c r="H11" s="9" t="s">
        <v>359</v>
      </c>
    </row>
    <row r="12" spans="1:8" s="19" customFormat="1" ht="18.75" customHeight="1">
      <c r="A12" s="18"/>
      <c r="B12" s="18"/>
      <c r="C12" s="5">
        <v>1</v>
      </c>
      <c r="D12" s="5" t="s">
        <v>3</v>
      </c>
      <c r="E12" s="6" t="s">
        <v>4</v>
      </c>
      <c r="F12" s="6" t="s">
        <v>5</v>
      </c>
      <c r="G12" s="32"/>
      <c r="H12" s="32">
        <v>4</v>
      </c>
    </row>
    <row r="13" spans="1:8" s="21" customFormat="1" ht="14.25">
      <c r="A13" s="20" t="s">
        <v>6</v>
      </c>
      <c r="B13" s="20" t="s">
        <v>6</v>
      </c>
      <c r="C13" s="10" t="s">
        <v>7</v>
      </c>
      <c r="D13" s="7" t="s">
        <v>8</v>
      </c>
      <c r="E13" s="8" t="s">
        <v>9</v>
      </c>
      <c r="F13" s="12">
        <v>1557260.6</v>
      </c>
      <c r="G13" s="33">
        <f>G14+G108+G172+G187+G208+G276+G313</f>
        <v>36699.4</v>
      </c>
      <c r="H13" s="42">
        <f>F13+G13</f>
        <v>1593960</v>
      </c>
    </row>
    <row r="14" spans="1:8" s="19" customFormat="1">
      <c r="A14" s="18" t="s">
        <v>10</v>
      </c>
      <c r="B14" s="18" t="s">
        <v>6</v>
      </c>
      <c r="C14" s="11" t="s">
        <v>10</v>
      </c>
      <c r="D14" s="5" t="s">
        <v>11</v>
      </c>
      <c r="E14" s="6" t="s">
        <v>9</v>
      </c>
      <c r="F14" s="13">
        <v>942944</v>
      </c>
      <c r="G14" s="34">
        <f>G15+G39+G52+G71</f>
        <v>27052</v>
      </c>
      <c r="H14" s="43">
        <f t="shared" ref="H14:H77" si="0">F14+G14</f>
        <v>969996</v>
      </c>
    </row>
    <row r="15" spans="1:8" s="19" customFormat="1">
      <c r="A15" s="18" t="s">
        <v>12</v>
      </c>
      <c r="B15" s="18" t="s">
        <v>6</v>
      </c>
      <c r="C15" s="11" t="s">
        <v>12</v>
      </c>
      <c r="D15" s="5" t="s">
        <v>13</v>
      </c>
      <c r="E15" s="6" t="s">
        <v>9</v>
      </c>
      <c r="F15" s="13">
        <v>323528</v>
      </c>
      <c r="G15" s="32">
        <v>79.5</v>
      </c>
      <c r="H15" s="43">
        <f t="shared" si="0"/>
        <v>323607.5</v>
      </c>
    </row>
    <row r="16" spans="1:8" s="19" customFormat="1">
      <c r="A16" s="18" t="s">
        <v>14</v>
      </c>
      <c r="B16" s="18" t="s">
        <v>6</v>
      </c>
      <c r="C16" s="11" t="s">
        <v>14</v>
      </c>
      <c r="D16" s="5" t="s">
        <v>15</v>
      </c>
      <c r="E16" s="6" t="s">
        <v>9</v>
      </c>
      <c r="F16" s="13">
        <v>171503</v>
      </c>
      <c r="G16" s="32"/>
      <c r="H16" s="43">
        <f t="shared" si="0"/>
        <v>171503</v>
      </c>
    </row>
    <row r="17" spans="1:8" s="19" customFormat="1" ht="24">
      <c r="A17" s="18" t="s">
        <v>14</v>
      </c>
      <c r="B17" s="18" t="s">
        <v>16</v>
      </c>
      <c r="C17" s="11" t="s">
        <v>16</v>
      </c>
      <c r="D17" s="5" t="s">
        <v>15</v>
      </c>
      <c r="E17" s="6" t="s">
        <v>17</v>
      </c>
      <c r="F17" s="13">
        <v>171503</v>
      </c>
      <c r="G17" s="32"/>
      <c r="H17" s="43">
        <f t="shared" si="0"/>
        <v>171503</v>
      </c>
    </row>
    <row r="18" spans="1:8" s="19" customFormat="1">
      <c r="A18" s="18" t="s">
        <v>18</v>
      </c>
      <c r="B18" s="18" t="s">
        <v>6</v>
      </c>
      <c r="C18" s="11" t="s">
        <v>18</v>
      </c>
      <c r="D18" s="5" t="s">
        <v>19</v>
      </c>
      <c r="E18" s="6" t="s">
        <v>9</v>
      </c>
      <c r="F18" s="13">
        <v>45016.7</v>
      </c>
      <c r="G18" s="32"/>
      <c r="H18" s="43">
        <f t="shared" si="0"/>
        <v>45016.7</v>
      </c>
    </row>
    <row r="19" spans="1:8" s="19" customFormat="1" ht="36">
      <c r="A19" s="18" t="s">
        <v>18</v>
      </c>
      <c r="B19" s="18" t="s">
        <v>20</v>
      </c>
      <c r="C19" s="11" t="s">
        <v>20</v>
      </c>
      <c r="D19" s="5" t="s">
        <v>19</v>
      </c>
      <c r="E19" s="6" t="s">
        <v>21</v>
      </c>
      <c r="F19" s="13">
        <v>2337.6999999999998</v>
      </c>
      <c r="G19" s="32"/>
      <c r="H19" s="43">
        <f t="shared" si="0"/>
        <v>2337.6999999999998</v>
      </c>
    </row>
    <row r="20" spans="1:8" s="19" customFormat="1" ht="24">
      <c r="A20" s="18" t="s">
        <v>18</v>
      </c>
      <c r="B20" s="18" t="s">
        <v>22</v>
      </c>
      <c r="C20" s="11" t="s">
        <v>22</v>
      </c>
      <c r="D20" s="5" t="s">
        <v>19</v>
      </c>
      <c r="E20" s="6" t="s">
        <v>23</v>
      </c>
      <c r="F20" s="13">
        <v>27068.1</v>
      </c>
      <c r="G20" s="32"/>
      <c r="H20" s="43">
        <f t="shared" si="0"/>
        <v>27068.1</v>
      </c>
    </row>
    <row r="21" spans="1:8" s="19" customFormat="1" ht="24">
      <c r="A21" s="18" t="s">
        <v>18</v>
      </c>
      <c r="B21" s="18" t="s">
        <v>16</v>
      </c>
      <c r="C21" s="11" t="s">
        <v>16</v>
      </c>
      <c r="D21" s="5" t="s">
        <v>19</v>
      </c>
      <c r="E21" s="6" t="s">
        <v>17</v>
      </c>
      <c r="F21" s="13">
        <v>13203.3</v>
      </c>
      <c r="G21" s="32"/>
      <c r="H21" s="43">
        <f t="shared" si="0"/>
        <v>13203.3</v>
      </c>
    </row>
    <row r="22" spans="1:8" s="19" customFormat="1">
      <c r="A22" s="18" t="s">
        <v>18</v>
      </c>
      <c r="B22" s="18" t="s">
        <v>24</v>
      </c>
      <c r="C22" s="11" t="s">
        <v>24</v>
      </c>
      <c r="D22" s="5" t="s">
        <v>19</v>
      </c>
      <c r="E22" s="6" t="s">
        <v>25</v>
      </c>
      <c r="F22" s="13">
        <v>2407.6</v>
      </c>
      <c r="G22" s="32"/>
      <c r="H22" s="43">
        <f t="shared" si="0"/>
        <v>2407.6</v>
      </c>
    </row>
    <row r="23" spans="1:8" s="19" customFormat="1">
      <c r="A23" s="18" t="s">
        <v>26</v>
      </c>
      <c r="B23" s="18" t="s">
        <v>6</v>
      </c>
      <c r="C23" s="11" t="s">
        <v>26</v>
      </c>
      <c r="D23" s="5" t="s">
        <v>27</v>
      </c>
      <c r="E23" s="6" t="s">
        <v>9</v>
      </c>
      <c r="F23" s="13">
        <v>76256.7</v>
      </c>
      <c r="G23" s="32">
        <f>SUM(G24:G27)</f>
        <v>79.5</v>
      </c>
      <c r="H23" s="43">
        <f t="shared" si="0"/>
        <v>76336.2</v>
      </c>
    </row>
    <row r="24" spans="1:8" s="19" customFormat="1" ht="36">
      <c r="A24" s="18" t="s">
        <v>26</v>
      </c>
      <c r="B24" s="18" t="s">
        <v>20</v>
      </c>
      <c r="C24" s="11" t="s">
        <v>20</v>
      </c>
      <c r="D24" s="5" t="s">
        <v>27</v>
      </c>
      <c r="E24" s="6" t="s">
        <v>21</v>
      </c>
      <c r="F24" s="13">
        <v>7727.1</v>
      </c>
      <c r="G24" s="32"/>
      <c r="H24" s="43">
        <f t="shared" si="0"/>
        <v>7727.1</v>
      </c>
    </row>
    <row r="25" spans="1:8" s="19" customFormat="1" ht="24">
      <c r="A25" s="18" t="s">
        <v>26</v>
      </c>
      <c r="B25" s="18" t="s">
        <v>22</v>
      </c>
      <c r="C25" s="11" t="s">
        <v>22</v>
      </c>
      <c r="D25" s="5" t="s">
        <v>27</v>
      </c>
      <c r="E25" s="6" t="s">
        <v>23</v>
      </c>
      <c r="F25" s="13">
        <v>2397.9</v>
      </c>
      <c r="G25" s="32">
        <v>79.5</v>
      </c>
      <c r="H25" s="43">
        <f t="shared" si="0"/>
        <v>2477.4</v>
      </c>
    </row>
    <row r="26" spans="1:8" s="19" customFormat="1" ht="24">
      <c r="A26" s="18" t="s">
        <v>26</v>
      </c>
      <c r="B26" s="18" t="s">
        <v>16</v>
      </c>
      <c r="C26" s="11" t="s">
        <v>16</v>
      </c>
      <c r="D26" s="5" t="s">
        <v>27</v>
      </c>
      <c r="E26" s="6" t="s">
        <v>17</v>
      </c>
      <c r="F26" s="13">
        <v>66039.3</v>
      </c>
      <c r="G26" s="32"/>
      <c r="H26" s="43">
        <f t="shared" si="0"/>
        <v>66039.3</v>
      </c>
    </row>
    <row r="27" spans="1:8" s="19" customFormat="1">
      <c r="A27" s="18" t="s">
        <v>26</v>
      </c>
      <c r="B27" s="18" t="s">
        <v>24</v>
      </c>
      <c r="C27" s="11" t="s">
        <v>24</v>
      </c>
      <c r="D27" s="5" t="s">
        <v>27</v>
      </c>
      <c r="E27" s="6" t="s">
        <v>25</v>
      </c>
      <c r="F27" s="13">
        <v>92.4</v>
      </c>
      <c r="G27" s="32"/>
      <c r="H27" s="43">
        <f t="shared" si="0"/>
        <v>92.4</v>
      </c>
    </row>
    <row r="28" spans="1:8" s="19" customFormat="1">
      <c r="A28" s="18" t="s">
        <v>28</v>
      </c>
      <c r="B28" s="18" t="s">
        <v>6</v>
      </c>
      <c r="C28" s="11" t="s">
        <v>28</v>
      </c>
      <c r="D28" s="5" t="s">
        <v>29</v>
      </c>
      <c r="E28" s="6" t="s">
        <v>9</v>
      </c>
      <c r="F28" s="13">
        <v>3008.3</v>
      </c>
      <c r="G28" s="32"/>
      <c r="H28" s="43">
        <f t="shared" si="0"/>
        <v>3008.3</v>
      </c>
    </row>
    <row r="29" spans="1:8" s="19" customFormat="1" ht="36">
      <c r="A29" s="18" t="s">
        <v>28</v>
      </c>
      <c r="B29" s="18" t="s">
        <v>20</v>
      </c>
      <c r="C29" s="11" t="s">
        <v>20</v>
      </c>
      <c r="D29" s="5" t="s">
        <v>29</v>
      </c>
      <c r="E29" s="6" t="s">
        <v>21</v>
      </c>
      <c r="F29" s="13">
        <v>2830.1</v>
      </c>
      <c r="G29" s="32"/>
      <c r="H29" s="43">
        <f t="shared" si="0"/>
        <v>2830.1</v>
      </c>
    </row>
    <row r="30" spans="1:8" s="19" customFormat="1" ht="24">
      <c r="A30" s="18" t="s">
        <v>28</v>
      </c>
      <c r="B30" s="18" t="s">
        <v>22</v>
      </c>
      <c r="C30" s="11" t="s">
        <v>22</v>
      </c>
      <c r="D30" s="5" t="s">
        <v>29</v>
      </c>
      <c r="E30" s="6" t="s">
        <v>23</v>
      </c>
      <c r="F30" s="13">
        <v>178.2</v>
      </c>
      <c r="G30" s="32"/>
      <c r="H30" s="43">
        <f t="shared" si="0"/>
        <v>178.2</v>
      </c>
    </row>
    <row r="31" spans="1:8" s="19" customFormat="1">
      <c r="A31" s="18" t="s">
        <v>30</v>
      </c>
      <c r="B31" s="18" t="s">
        <v>6</v>
      </c>
      <c r="C31" s="11" t="s">
        <v>30</v>
      </c>
      <c r="D31" s="5" t="s">
        <v>31</v>
      </c>
      <c r="E31" s="6" t="s">
        <v>9</v>
      </c>
      <c r="F31" s="13">
        <v>23701.3</v>
      </c>
      <c r="G31" s="32"/>
      <c r="H31" s="43">
        <f t="shared" si="0"/>
        <v>23701.3</v>
      </c>
    </row>
    <row r="32" spans="1:8" s="19" customFormat="1" ht="36">
      <c r="A32" s="18" t="s">
        <v>30</v>
      </c>
      <c r="B32" s="18" t="s">
        <v>20</v>
      </c>
      <c r="C32" s="11" t="s">
        <v>20</v>
      </c>
      <c r="D32" s="5" t="s">
        <v>31</v>
      </c>
      <c r="E32" s="6" t="s">
        <v>21</v>
      </c>
      <c r="F32" s="13">
        <v>19969.400000000001</v>
      </c>
      <c r="G32" s="32"/>
      <c r="H32" s="43">
        <f t="shared" si="0"/>
        <v>19969.400000000001</v>
      </c>
    </row>
    <row r="33" spans="1:8" s="19" customFormat="1" ht="24">
      <c r="A33" s="18" t="s">
        <v>30</v>
      </c>
      <c r="B33" s="18" t="s">
        <v>22</v>
      </c>
      <c r="C33" s="11" t="s">
        <v>22</v>
      </c>
      <c r="D33" s="5" t="s">
        <v>31</v>
      </c>
      <c r="E33" s="6" t="s">
        <v>23</v>
      </c>
      <c r="F33" s="13">
        <v>3705.1</v>
      </c>
      <c r="G33" s="32"/>
      <c r="H33" s="43">
        <f t="shared" si="0"/>
        <v>3705.1</v>
      </c>
    </row>
    <row r="34" spans="1:8" s="19" customFormat="1">
      <c r="A34" s="18" t="s">
        <v>30</v>
      </c>
      <c r="B34" s="18" t="s">
        <v>24</v>
      </c>
      <c r="C34" s="11" t="s">
        <v>24</v>
      </c>
      <c r="D34" s="5" t="s">
        <v>31</v>
      </c>
      <c r="E34" s="6" t="s">
        <v>25</v>
      </c>
      <c r="F34" s="13">
        <v>26.8</v>
      </c>
      <c r="G34" s="32"/>
      <c r="H34" s="43">
        <f t="shared" si="0"/>
        <v>26.8</v>
      </c>
    </row>
    <row r="35" spans="1:8" s="19" customFormat="1" ht="36">
      <c r="A35" s="18" t="s">
        <v>32</v>
      </c>
      <c r="B35" s="18" t="s">
        <v>6</v>
      </c>
      <c r="C35" s="11" t="s">
        <v>32</v>
      </c>
      <c r="D35" s="5" t="s">
        <v>33</v>
      </c>
      <c r="E35" s="6" t="s">
        <v>9</v>
      </c>
      <c r="F35" s="13">
        <v>3839</v>
      </c>
      <c r="G35" s="32"/>
      <c r="H35" s="43">
        <f t="shared" si="0"/>
        <v>3839</v>
      </c>
    </row>
    <row r="36" spans="1:8" s="19" customFormat="1" ht="24">
      <c r="A36" s="18" t="s">
        <v>32</v>
      </c>
      <c r="B36" s="18" t="s">
        <v>16</v>
      </c>
      <c r="C36" s="11" t="s">
        <v>16</v>
      </c>
      <c r="D36" s="5" t="s">
        <v>33</v>
      </c>
      <c r="E36" s="6" t="s">
        <v>17</v>
      </c>
      <c r="F36" s="13">
        <v>3839</v>
      </c>
      <c r="G36" s="32"/>
      <c r="H36" s="43">
        <f t="shared" si="0"/>
        <v>3839</v>
      </c>
    </row>
    <row r="37" spans="1:8" s="19" customFormat="1" ht="36">
      <c r="A37" s="18" t="s">
        <v>34</v>
      </c>
      <c r="B37" s="18" t="s">
        <v>6</v>
      </c>
      <c r="C37" s="11" t="s">
        <v>34</v>
      </c>
      <c r="D37" s="5" t="s">
        <v>35</v>
      </c>
      <c r="E37" s="6" t="s">
        <v>9</v>
      </c>
      <c r="F37" s="13">
        <v>203</v>
      </c>
      <c r="G37" s="32"/>
      <c r="H37" s="43">
        <f t="shared" si="0"/>
        <v>203</v>
      </c>
    </row>
    <row r="38" spans="1:8" s="19" customFormat="1" ht="24">
      <c r="A38" s="18" t="s">
        <v>34</v>
      </c>
      <c r="B38" s="18" t="s">
        <v>16</v>
      </c>
      <c r="C38" s="11" t="s">
        <v>16</v>
      </c>
      <c r="D38" s="5" t="s">
        <v>35</v>
      </c>
      <c r="E38" s="6" t="s">
        <v>17</v>
      </c>
      <c r="F38" s="13">
        <v>203</v>
      </c>
      <c r="G38" s="32"/>
      <c r="H38" s="43">
        <f t="shared" si="0"/>
        <v>203</v>
      </c>
    </row>
    <row r="39" spans="1:8" s="19" customFormat="1">
      <c r="A39" s="18" t="s">
        <v>36</v>
      </c>
      <c r="B39" s="18" t="s">
        <v>6</v>
      </c>
      <c r="C39" s="11" t="s">
        <v>36</v>
      </c>
      <c r="D39" s="5" t="s">
        <v>37</v>
      </c>
      <c r="E39" s="6" t="s">
        <v>9</v>
      </c>
      <c r="F39" s="13">
        <v>11763.1</v>
      </c>
      <c r="G39" s="32">
        <f>SUM(G40)</f>
        <v>27266.6</v>
      </c>
      <c r="H39" s="43">
        <f t="shared" si="0"/>
        <v>39029.699999999997</v>
      </c>
    </row>
    <row r="40" spans="1:8" s="19" customFormat="1">
      <c r="A40" s="18" t="s">
        <v>38</v>
      </c>
      <c r="B40" s="18" t="s">
        <v>6</v>
      </c>
      <c r="C40" s="11" t="s">
        <v>38</v>
      </c>
      <c r="D40" s="5" t="s">
        <v>39</v>
      </c>
      <c r="E40" s="6" t="s">
        <v>9</v>
      </c>
      <c r="F40" s="13">
        <v>11763.1</v>
      </c>
      <c r="G40" s="32">
        <f>SUM(G41:G42)</f>
        <v>27266.6</v>
      </c>
      <c r="H40" s="43">
        <f t="shared" si="0"/>
        <v>39029.699999999997</v>
      </c>
    </row>
    <row r="41" spans="1:8" s="19" customFormat="1" ht="24">
      <c r="A41" s="18" t="s">
        <v>38</v>
      </c>
      <c r="B41" s="18" t="s">
        <v>22</v>
      </c>
      <c r="C41" s="11" t="s">
        <v>22</v>
      </c>
      <c r="D41" s="5" t="s">
        <v>39</v>
      </c>
      <c r="E41" s="6" t="s">
        <v>23</v>
      </c>
      <c r="F41" s="13">
        <v>5045</v>
      </c>
      <c r="G41" s="32">
        <v>27346.1</v>
      </c>
      <c r="H41" s="43">
        <f t="shared" si="0"/>
        <v>32391.1</v>
      </c>
    </row>
    <row r="42" spans="1:8" s="19" customFormat="1" ht="24">
      <c r="A42" s="18" t="s">
        <v>38</v>
      </c>
      <c r="B42" s="18" t="s">
        <v>16</v>
      </c>
      <c r="C42" s="11" t="s">
        <v>16</v>
      </c>
      <c r="D42" s="5" t="s">
        <v>39</v>
      </c>
      <c r="E42" s="6" t="s">
        <v>17</v>
      </c>
      <c r="F42" s="13">
        <v>6718.1</v>
      </c>
      <c r="G42" s="32">
        <v>-79.5</v>
      </c>
      <c r="H42" s="43">
        <f t="shared" si="0"/>
        <v>6638.6</v>
      </c>
    </row>
    <row r="43" spans="1:8" s="19" customFormat="1">
      <c r="A43" s="18" t="s">
        <v>40</v>
      </c>
      <c r="B43" s="18" t="s">
        <v>6</v>
      </c>
      <c r="C43" s="11" t="s">
        <v>40</v>
      </c>
      <c r="D43" s="5" t="s">
        <v>41</v>
      </c>
      <c r="E43" s="6" t="s">
        <v>9</v>
      </c>
      <c r="F43" s="13">
        <v>20.399999999999999</v>
      </c>
      <c r="G43" s="32"/>
      <c r="H43" s="43">
        <f t="shared" si="0"/>
        <v>20.399999999999999</v>
      </c>
    </row>
    <row r="44" spans="1:8" s="19" customFormat="1" ht="24">
      <c r="A44" s="18" t="s">
        <v>42</v>
      </c>
      <c r="B44" s="18" t="s">
        <v>6</v>
      </c>
      <c r="C44" s="11" t="s">
        <v>42</v>
      </c>
      <c r="D44" s="5" t="s">
        <v>43</v>
      </c>
      <c r="E44" s="6" t="s">
        <v>9</v>
      </c>
      <c r="F44" s="13">
        <v>20.399999999999999</v>
      </c>
      <c r="G44" s="32"/>
      <c r="H44" s="43">
        <f t="shared" si="0"/>
        <v>20.399999999999999</v>
      </c>
    </row>
    <row r="45" spans="1:8" s="19" customFormat="1" ht="36">
      <c r="A45" s="18" t="s">
        <v>42</v>
      </c>
      <c r="B45" s="18" t="s">
        <v>20</v>
      </c>
      <c r="C45" s="11" t="s">
        <v>20</v>
      </c>
      <c r="D45" s="5" t="s">
        <v>43</v>
      </c>
      <c r="E45" s="6" t="s">
        <v>21</v>
      </c>
      <c r="F45" s="13">
        <v>6.4</v>
      </c>
      <c r="G45" s="32"/>
      <c r="H45" s="43">
        <f t="shared" si="0"/>
        <v>6.4</v>
      </c>
    </row>
    <row r="46" spans="1:8" s="19" customFormat="1" ht="24">
      <c r="A46" s="18" t="s">
        <v>42</v>
      </c>
      <c r="B46" s="18" t="s">
        <v>16</v>
      </c>
      <c r="C46" s="11" t="s">
        <v>16</v>
      </c>
      <c r="D46" s="5" t="s">
        <v>43</v>
      </c>
      <c r="E46" s="6" t="s">
        <v>17</v>
      </c>
      <c r="F46" s="13">
        <v>14</v>
      </c>
      <c r="G46" s="32"/>
      <c r="H46" s="43">
        <f t="shared" si="0"/>
        <v>14</v>
      </c>
    </row>
    <row r="47" spans="1:8" s="19" customFormat="1">
      <c r="A47" s="18" t="s">
        <v>44</v>
      </c>
      <c r="B47" s="18" t="s">
        <v>6</v>
      </c>
      <c r="C47" s="11" t="s">
        <v>44</v>
      </c>
      <c r="D47" s="5" t="s">
        <v>45</v>
      </c>
      <c r="E47" s="6" t="s">
        <v>9</v>
      </c>
      <c r="F47" s="13">
        <v>3395.2</v>
      </c>
      <c r="G47" s="32"/>
      <c r="H47" s="43">
        <f t="shared" si="0"/>
        <v>3395.2</v>
      </c>
    </row>
    <row r="48" spans="1:8" s="19" customFormat="1" ht="60">
      <c r="A48" s="18" t="s">
        <v>46</v>
      </c>
      <c r="B48" s="18" t="s">
        <v>6</v>
      </c>
      <c r="C48" s="11" t="s">
        <v>46</v>
      </c>
      <c r="D48" s="5" t="s">
        <v>47</v>
      </c>
      <c r="E48" s="6" t="s">
        <v>9</v>
      </c>
      <c r="F48" s="13">
        <v>3395.2</v>
      </c>
      <c r="G48" s="32"/>
      <c r="H48" s="43">
        <f t="shared" si="0"/>
        <v>3395.2</v>
      </c>
    </row>
    <row r="49" spans="1:8" s="19" customFormat="1" ht="24">
      <c r="A49" s="18" t="s">
        <v>46</v>
      </c>
      <c r="B49" s="18" t="s">
        <v>22</v>
      </c>
      <c r="C49" s="11" t="s">
        <v>22</v>
      </c>
      <c r="D49" s="5" t="s">
        <v>47</v>
      </c>
      <c r="E49" s="6" t="s">
        <v>23</v>
      </c>
      <c r="F49" s="13">
        <v>3256.1</v>
      </c>
      <c r="G49" s="32"/>
      <c r="H49" s="43">
        <f t="shared" si="0"/>
        <v>3256.1</v>
      </c>
    </row>
    <row r="50" spans="1:8" s="19" customFormat="1">
      <c r="A50" s="18" t="s">
        <v>46</v>
      </c>
      <c r="B50" s="18" t="s">
        <v>48</v>
      </c>
      <c r="C50" s="11" t="s">
        <v>48</v>
      </c>
      <c r="D50" s="5" t="s">
        <v>47</v>
      </c>
      <c r="E50" s="6" t="s">
        <v>49</v>
      </c>
      <c r="F50" s="13">
        <v>91.9</v>
      </c>
      <c r="G50" s="32"/>
      <c r="H50" s="43">
        <f t="shared" si="0"/>
        <v>91.9</v>
      </c>
    </row>
    <row r="51" spans="1:8" s="19" customFormat="1" ht="24">
      <c r="A51" s="18" t="s">
        <v>46</v>
      </c>
      <c r="B51" s="18" t="s">
        <v>16</v>
      </c>
      <c r="C51" s="11" t="s">
        <v>16</v>
      </c>
      <c r="D51" s="5" t="s">
        <v>47</v>
      </c>
      <c r="E51" s="6" t="s">
        <v>17</v>
      </c>
      <c r="F51" s="13">
        <v>47.2</v>
      </c>
      <c r="G51" s="32"/>
      <c r="H51" s="43">
        <f t="shared" si="0"/>
        <v>47.2</v>
      </c>
    </row>
    <row r="52" spans="1:8" s="19" customFormat="1" ht="24">
      <c r="A52" s="18" t="s">
        <v>50</v>
      </c>
      <c r="B52" s="18" t="s">
        <v>6</v>
      </c>
      <c r="C52" s="11" t="s">
        <v>50</v>
      </c>
      <c r="D52" s="5" t="s">
        <v>51</v>
      </c>
      <c r="E52" s="6" t="s">
        <v>9</v>
      </c>
      <c r="F52" s="13">
        <v>854.6</v>
      </c>
      <c r="G52" s="32">
        <v>-279.5</v>
      </c>
      <c r="H52" s="43">
        <f t="shared" si="0"/>
        <v>575.1</v>
      </c>
    </row>
    <row r="53" spans="1:8" s="19" customFormat="1" ht="36">
      <c r="A53" s="18" t="s">
        <v>52</v>
      </c>
      <c r="B53" s="18" t="s">
        <v>6</v>
      </c>
      <c r="C53" s="11" t="s">
        <v>52</v>
      </c>
      <c r="D53" s="5" t="s">
        <v>53</v>
      </c>
      <c r="E53" s="6" t="s">
        <v>9</v>
      </c>
      <c r="F53" s="13">
        <v>854.6</v>
      </c>
      <c r="G53" s="32">
        <f>SUM(G54:G55)</f>
        <v>-279.5</v>
      </c>
      <c r="H53" s="43">
        <f t="shared" si="0"/>
        <v>575.1</v>
      </c>
    </row>
    <row r="54" spans="1:8" s="19" customFormat="1" ht="24">
      <c r="A54" s="18" t="s">
        <v>52</v>
      </c>
      <c r="B54" s="18" t="s">
        <v>22</v>
      </c>
      <c r="C54" s="11" t="s">
        <v>22</v>
      </c>
      <c r="D54" s="5" t="s">
        <v>53</v>
      </c>
      <c r="E54" s="6" t="s">
        <v>23</v>
      </c>
      <c r="F54" s="13">
        <v>315.89999999999998</v>
      </c>
      <c r="G54" s="32">
        <v>-24.3</v>
      </c>
      <c r="H54" s="43">
        <f t="shared" si="0"/>
        <v>291.59999999999997</v>
      </c>
    </row>
    <row r="55" spans="1:8" s="19" customFormat="1" ht="24">
      <c r="A55" s="18" t="s">
        <v>52</v>
      </c>
      <c r="B55" s="18" t="s">
        <v>16</v>
      </c>
      <c r="C55" s="11" t="s">
        <v>16</v>
      </c>
      <c r="D55" s="5" t="s">
        <v>53</v>
      </c>
      <c r="E55" s="6" t="s">
        <v>17</v>
      </c>
      <c r="F55" s="13">
        <v>538.70000000000005</v>
      </c>
      <c r="G55" s="32">
        <v>-255.2</v>
      </c>
      <c r="H55" s="43">
        <f t="shared" si="0"/>
        <v>283.50000000000006</v>
      </c>
    </row>
    <row r="56" spans="1:8" s="19" customFormat="1" ht="36">
      <c r="A56" s="18" t="s">
        <v>54</v>
      </c>
      <c r="B56" s="18" t="s">
        <v>6</v>
      </c>
      <c r="C56" s="11" t="s">
        <v>54</v>
      </c>
      <c r="D56" s="5" t="s">
        <v>55</v>
      </c>
      <c r="E56" s="6" t="s">
        <v>9</v>
      </c>
      <c r="F56" s="13">
        <v>8346.5</v>
      </c>
      <c r="G56" s="32"/>
      <c r="H56" s="43">
        <f t="shared" si="0"/>
        <v>8346.5</v>
      </c>
    </row>
    <row r="57" spans="1:8" s="19" customFormat="1" ht="36">
      <c r="A57" s="18" t="s">
        <v>56</v>
      </c>
      <c r="B57" s="18" t="s">
        <v>6</v>
      </c>
      <c r="C57" s="11" t="s">
        <v>56</v>
      </c>
      <c r="D57" s="5" t="s">
        <v>57</v>
      </c>
      <c r="E57" s="6" t="s">
        <v>9</v>
      </c>
      <c r="F57" s="13">
        <v>8346.5</v>
      </c>
      <c r="G57" s="32"/>
      <c r="H57" s="43">
        <f t="shared" si="0"/>
        <v>8346.5</v>
      </c>
    </row>
    <row r="58" spans="1:8" s="19" customFormat="1" ht="36">
      <c r="A58" s="18" t="s">
        <v>56</v>
      </c>
      <c r="B58" s="18" t="s">
        <v>20</v>
      </c>
      <c r="C58" s="11" t="s">
        <v>20</v>
      </c>
      <c r="D58" s="5" t="s">
        <v>57</v>
      </c>
      <c r="E58" s="6" t="s">
        <v>21</v>
      </c>
      <c r="F58" s="13">
        <v>156.5</v>
      </c>
      <c r="G58" s="32"/>
      <c r="H58" s="43">
        <f t="shared" si="0"/>
        <v>156.5</v>
      </c>
    </row>
    <row r="59" spans="1:8" s="19" customFormat="1" ht="24">
      <c r="A59" s="18" t="s">
        <v>56</v>
      </c>
      <c r="B59" s="18" t="s">
        <v>22</v>
      </c>
      <c r="C59" s="11" t="s">
        <v>22</v>
      </c>
      <c r="D59" s="5" t="s">
        <v>57</v>
      </c>
      <c r="E59" s="6" t="s">
        <v>23</v>
      </c>
      <c r="F59" s="13">
        <v>86.6</v>
      </c>
      <c r="G59" s="32"/>
      <c r="H59" s="43">
        <f t="shared" si="0"/>
        <v>86.6</v>
      </c>
    </row>
    <row r="60" spans="1:8" s="19" customFormat="1">
      <c r="A60" s="18" t="s">
        <v>56</v>
      </c>
      <c r="B60" s="18" t="s">
        <v>48</v>
      </c>
      <c r="C60" s="11" t="s">
        <v>48</v>
      </c>
      <c r="D60" s="5" t="s">
        <v>57</v>
      </c>
      <c r="E60" s="6" t="s">
        <v>49</v>
      </c>
      <c r="F60" s="13">
        <v>8103.4</v>
      </c>
      <c r="G60" s="32"/>
      <c r="H60" s="43">
        <f t="shared" si="0"/>
        <v>8103.4</v>
      </c>
    </row>
    <row r="61" spans="1:8" s="19" customFormat="1">
      <c r="A61" s="18" t="s">
        <v>58</v>
      </c>
      <c r="B61" s="18" t="s">
        <v>6</v>
      </c>
      <c r="C61" s="11" t="s">
        <v>58</v>
      </c>
      <c r="D61" s="5" t="s">
        <v>59</v>
      </c>
      <c r="E61" s="6" t="s">
        <v>9</v>
      </c>
      <c r="F61" s="13">
        <v>433129.1</v>
      </c>
      <c r="G61" s="32"/>
      <c r="H61" s="43">
        <f t="shared" si="0"/>
        <v>433129.1</v>
      </c>
    </row>
    <row r="62" spans="1:8" s="19" customFormat="1" ht="36">
      <c r="A62" s="18" t="s">
        <v>60</v>
      </c>
      <c r="B62" s="18" t="s">
        <v>6</v>
      </c>
      <c r="C62" s="11" t="s">
        <v>60</v>
      </c>
      <c r="D62" s="5" t="s">
        <v>61</v>
      </c>
      <c r="E62" s="6" t="s">
        <v>9</v>
      </c>
      <c r="F62" s="13">
        <v>208514</v>
      </c>
      <c r="G62" s="32"/>
      <c r="H62" s="43">
        <f t="shared" si="0"/>
        <v>208514</v>
      </c>
    </row>
    <row r="63" spans="1:8" s="19" customFormat="1" ht="36">
      <c r="A63" s="18" t="s">
        <v>60</v>
      </c>
      <c r="B63" s="18" t="s">
        <v>20</v>
      </c>
      <c r="C63" s="11" t="s">
        <v>20</v>
      </c>
      <c r="D63" s="5" t="s">
        <v>61</v>
      </c>
      <c r="E63" s="6" t="s">
        <v>21</v>
      </c>
      <c r="F63" s="13">
        <v>126180</v>
      </c>
      <c r="G63" s="32"/>
      <c r="H63" s="43">
        <f t="shared" si="0"/>
        <v>126180</v>
      </c>
    </row>
    <row r="64" spans="1:8" s="19" customFormat="1" ht="24">
      <c r="A64" s="18" t="s">
        <v>60</v>
      </c>
      <c r="B64" s="18" t="s">
        <v>22</v>
      </c>
      <c r="C64" s="11" t="s">
        <v>22</v>
      </c>
      <c r="D64" s="5" t="s">
        <v>61</v>
      </c>
      <c r="E64" s="6" t="s">
        <v>23</v>
      </c>
      <c r="F64" s="13">
        <v>2982</v>
      </c>
      <c r="G64" s="32"/>
      <c r="H64" s="43">
        <f t="shared" si="0"/>
        <v>2982</v>
      </c>
    </row>
    <row r="65" spans="1:8" s="19" customFormat="1" ht="24">
      <c r="A65" s="18" t="s">
        <v>60</v>
      </c>
      <c r="B65" s="18" t="s">
        <v>16</v>
      </c>
      <c r="C65" s="11" t="s">
        <v>16</v>
      </c>
      <c r="D65" s="5" t="s">
        <v>61</v>
      </c>
      <c r="E65" s="6" t="s">
        <v>17</v>
      </c>
      <c r="F65" s="13">
        <v>79342</v>
      </c>
      <c r="G65" s="32"/>
      <c r="H65" s="43">
        <f t="shared" si="0"/>
        <v>79342</v>
      </c>
    </row>
    <row r="66" spans="1:8" s="19" customFormat="1">
      <c r="A66" s="18" t="s">
        <v>60</v>
      </c>
      <c r="B66" s="18" t="s">
        <v>24</v>
      </c>
      <c r="C66" s="11" t="s">
        <v>24</v>
      </c>
      <c r="D66" s="5" t="s">
        <v>61</v>
      </c>
      <c r="E66" s="6" t="s">
        <v>25</v>
      </c>
      <c r="F66" s="13">
        <v>10</v>
      </c>
      <c r="G66" s="32"/>
      <c r="H66" s="43">
        <f t="shared" si="0"/>
        <v>10</v>
      </c>
    </row>
    <row r="67" spans="1:8" s="19" customFormat="1" ht="24">
      <c r="A67" s="18" t="s">
        <v>62</v>
      </c>
      <c r="B67" s="18" t="s">
        <v>6</v>
      </c>
      <c r="C67" s="11" t="s">
        <v>62</v>
      </c>
      <c r="D67" s="5" t="s">
        <v>63</v>
      </c>
      <c r="E67" s="6" t="s">
        <v>9</v>
      </c>
      <c r="F67" s="13">
        <v>203584.1</v>
      </c>
      <c r="G67" s="32"/>
      <c r="H67" s="43">
        <f t="shared" si="0"/>
        <v>203584.1</v>
      </c>
    </row>
    <row r="68" spans="1:8" s="19" customFormat="1" ht="24">
      <c r="A68" s="18" t="s">
        <v>62</v>
      </c>
      <c r="B68" s="18" t="s">
        <v>16</v>
      </c>
      <c r="C68" s="11" t="s">
        <v>16</v>
      </c>
      <c r="D68" s="5" t="s">
        <v>63</v>
      </c>
      <c r="E68" s="6" t="s">
        <v>17</v>
      </c>
      <c r="F68" s="13">
        <v>203584.1</v>
      </c>
      <c r="G68" s="32"/>
      <c r="H68" s="43">
        <f t="shared" si="0"/>
        <v>203584.1</v>
      </c>
    </row>
    <row r="69" spans="1:8" s="19" customFormat="1" ht="24">
      <c r="A69" s="18" t="s">
        <v>64</v>
      </c>
      <c r="B69" s="18" t="s">
        <v>6</v>
      </c>
      <c r="C69" s="11" t="s">
        <v>64</v>
      </c>
      <c r="D69" s="5" t="s">
        <v>65</v>
      </c>
      <c r="E69" s="6" t="s">
        <v>9</v>
      </c>
      <c r="F69" s="13">
        <v>21031</v>
      </c>
      <c r="G69" s="32"/>
      <c r="H69" s="43">
        <f t="shared" si="0"/>
        <v>21031</v>
      </c>
    </row>
    <row r="70" spans="1:8" s="19" customFormat="1" ht="24">
      <c r="A70" s="18" t="s">
        <v>64</v>
      </c>
      <c r="B70" s="18" t="s">
        <v>16</v>
      </c>
      <c r="C70" s="11" t="s">
        <v>16</v>
      </c>
      <c r="D70" s="5" t="s">
        <v>65</v>
      </c>
      <c r="E70" s="6" t="s">
        <v>17</v>
      </c>
      <c r="F70" s="13">
        <v>21031</v>
      </c>
      <c r="G70" s="32"/>
      <c r="H70" s="43">
        <f t="shared" si="0"/>
        <v>21031</v>
      </c>
    </row>
    <row r="71" spans="1:8" s="19" customFormat="1">
      <c r="A71" s="18" t="s">
        <v>66</v>
      </c>
      <c r="B71" s="18" t="s">
        <v>6</v>
      </c>
      <c r="C71" s="11" t="s">
        <v>66</v>
      </c>
      <c r="D71" s="5" t="s">
        <v>67</v>
      </c>
      <c r="E71" s="6" t="s">
        <v>9</v>
      </c>
      <c r="F71" s="13">
        <v>45</v>
      </c>
      <c r="G71" s="32">
        <f>SUM(G72:G73)</f>
        <v>-14.6</v>
      </c>
      <c r="H71" s="43">
        <f t="shared" si="0"/>
        <v>30.4</v>
      </c>
    </row>
    <row r="72" spans="1:8" s="19" customFormat="1" ht="24">
      <c r="A72" s="18" t="s">
        <v>66</v>
      </c>
      <c r="B72" s="18" t="s">
        <v>22</v>
      </c>
      <c r="C72" s="11" t="s">
        <v>22</v>
      </c>
      <c r="D72" s="5" t="s">
        <v>67</v>
      </c>
      <c r="E72" s="6" t="s">
        <v>23</v>
      </c>
      <c r="F72" s="13">
        <v>16.600000000000001</v>
      </c>
      <c r="G72" s="32">
        <v>-1.2</v>
      </c>
      <c r="H72" s="43">
        <f t="shared" si="0"/>
        <v>15.400000000000002</v>
      </c>
    </row>
    <row r="73" spans="1:8" s="19" customFormat="1" ht="24">
      <c r="A73" s="18" t="s">
        <v>66</v>
      </c>
      <c r="B73" s="18" t="s">
        <v>16</v>
      </c>
      <c r="C73" s="11" t="s">
        <v>16</v>
      </c>
      <c r="D73" s="5" t="s">
        <v>67</v>
      </c>
      <c r="E73" s="6" t="s">
        <v>17</v>
      </c>
      <c r="F73" s="13">
        <v>28.4</v>
      </c>
      <c r="G73" s="32">
        <v>-13.4</v>
      </c>
      <c r="H73" s="43">
        <f t="shared" si="0"/>
        <v>14.999999999999998</v>
      </c>
    </row>
    <row r="74" spans="1:8" s="19" customFormat="1">
      <c r="A74" s="18" t="s">
        <v>68</v>
      </c>
      <c r="B74" s="18" t="s">
        <v>6</v>
      </c>
      <c r="C74" s="11" t="s">
        <v>68</v>
      </c>
      <c r="D74" s="5" t="s">
        <v>69</v>
      </c>
      <c r="E74" s="6" t="s">
        <v>9</v>
      </c>
      <c r="F74" s="13">
        <v>161862.1</v>
      </c>
      <c r="G74" s="32"/>
      <c r="H74" s="43">
        <f t="shared" si="0"/>
        <v>161862.1</v>
      </c>
    </row>
    <row r="75" spans="1:8" s="19" customFormat="1" ht="24">
      <c r="A75" s="18" t="s">
        <v>70</v>
      </c>
      <c r="B75" s="18" t="s">
        <v>6</v>
      </c>
      <c r="C75" s="11" t="s">
        <v>70</v>
      </c>
      <c r="D75" s="5" t="s">
        <v>71</v>
      </c>
      <c r="E75" s="6" t="s">
        <v>9</v>
      </c>
      <c r="F75" s="13">
        <v>161862.1</v>
      </c>
      <c r="G75" s="32"/>
      <c r="H75" s="43">
        <f t="shared" si="0"/>
        <v>161862.1</v>
      </c>
    </row>
    <row r="76" spans="1:8" s="19" customFormat="1" ht="36">
      <c r="A76" s="18" t="s">
        <v>72</v>
      </c>
      <c r="B76" s="18" t="s">
        <v>6</v>
      </c>
      <c r="C76" s="11" t="s">
        <v>72</v>
      </c>
      <c r="D76" s="5" t="s">
        <v>73</v>
      </c>
      <c r="E76" s="6" t="s">
        <v>9</v>
      </c>
      <c r="F76" s="13">
        <v>161862.1</v>
      </c>
      <c r="G76" s="32"/>
      <c r="H76" s="43">
        <f t="shared" si="0"/>
        <v>161862.1</v>
      </c>
    </row>
    <row r="77" spans="1:8" s="19" customFormat="1" ht="24">
      <c r="A77" s="18" t="s">
        <v>72</v>
      </c>
      <c r="B77" s="18" t="s">
        <v>74</v>
      </c>
      <c r="C77" s="11" t="s">
        <v>74</v>
      </c>
      <c r="D77" s="5" t="s">
        <v>73</v>
      </c>
      <c r="E77" s="6" t="s">
        <v>75</v>
      </c>
      <c r="F77" s="13">
        <v>161862.1</v>
      </c>
      <c r="G77" s="32"/>
      <c r="H77" s="43">
        <f t="shared" si="0"/>
        <v>161862.1</v>
      </c>
    </row>
    <row r="78" spans="1:8" s="19" customFormat="1">
      <c r="A78" s="18" t="s">
        <v>76</v>
      </c>
      <c r="B78" s="18" t="s">
        <v>6</v>
      </c>
      <c r="C78" s="11" t="s">
        <v>76</v>
      </c>
      <c r="D78" s="5" t="s">
        <v>77</v>
      </c>
      <c r="E78" s="6" t="s">
        <v>9</v>
      </c>
      <c r="F78" s="13">
        <v>805.2</v>
      </c>
      <c r="G78" s="32"/>
      <c r="H78" s="43">
        <f t="shared" ref="H78:H141" si="1">F78+G78</f>
        <v>805.2</v>
      </c>
    </row>
    <row r="79" spans="1:8" s="19" customFormat="1">
      <c r="A79" s="18" t="s">
        <v>36</v>
      </c>
      <c r="B79" s="18" t="s">
        <v>6</v>
      </c>
      <c r="C79" s="11" t="s">
        <v>36</v>
      </c>
      <c r="D79" s="5" t="s">
        <v>78</v>
      </c>
      <c r="E79" s="6" t="s">
        <v>9</v>
      </c>
      <c r="F79" s="13">
        <v>805.2</v>
      </c>
      <c r="G79" s="32"/>
      <c r="H79" s="43">
        <f t="shared" si="1"/>
        <v>805.2</v>
      </c>
    </row>
    <row r="80" spans="1:8" s="19" customFormat="1">
      <c r="A80" s="18" t="s">
        <v>79</v>
      </c>
      <c r="B80" s="18" t="s">
        <v>6</v>
      </c>
      <c r="C80" s="11" t="s">
        <v>79</v>
      </c>
      <c r="D80" s="5" t="s">
        <v>80</v>
      </c>
      <c r="E80" s="6" t="s">
        <v>9</v>
      </c>
      <c r="F80" s="13">
        <v>805.2</v>
      </c>
      <c r="G80" s="32"/>
      <c r="H80" s="43">
        <f t="shared" si="1"/>
        <v>805.2</v>
      </c>
    </row>
    <row r="81" spans="1:8" s="19" customFormat="1" ht="36">
      <c r="A81" s="18" t="s">
        <v>79</v>
      </c>
      <c r="B81" s="18" t="s">
        <v>20</v>
      </c>
      <c r="C81" s="11" t="s">
        <v>20</v>
      </c>
      <c r="D81" s="5" t="s">
        <v>80</v>
      </c>
      <c r="E81" s="6" t="s">
        <v>21</v>
      </c>
      <c r="F81" s="13">
        <v>545</v>
      </c>
      <c r="G81" s="32"/>
      <c r="H81" s="43">
        <f t="shared" si="1"/>
        <v>545</v>
      </c>
    </row>
    <row r="82" spans="1:8" s="19" customFormat="1" ht="24">
      <c r="A82" s="18" t="s">
        <v>79</v>
      </c>
      <c r="B82" s="18" t="s">
        <v>22</v>
      </c>
      <c r="C82" s="11" t="s">
        <v>22</v>
      </c>
      <c r="D82" s="5" t="s">
        <v>80</v>
      </c>
      <c r="E82" s="6" t="s">
        <v>23</v>
      </c>
      <c r="F82" s="13">
        <v>6.6</v>
      </c>
      <c r="G82" s="32"/>
      <c r="H82" s="43">
        <f t="shared" si="1"/>
        <v>6.6</v>
      </c>
    </row>
    <row r="83" spans="1:8" s="19" customFormat="1" ht="24">
      <c r="A83" s="18" t="s">
        <v>79</v>
      </c>
      <c r="B83" s="18" t="s">
        <v>16</v>
      </c>
      <c r="C83" s="11" t="s">
        <v>16</v>
      </c>
      <c r="D83" s="5" t="s">
        <v>80</v>
      </c>
      <c r="E83" s="6" t="s">
        <v>17</v>
      </c>
      <c r="F83" s="13">
        <v>253.6</v>
      </c>
      <c r="G83" s="32"/>
      <c r="H83" s="43">
        <f t="shared" si="1"/>
        <v>253.6</v>
      </c>
    </row>
    <row r="84" spans="1:8" s="19" customFormat="1">
      <c r="A84" s="18" t="s">
        <v>81</v>
      </c>
      <c r="B84" s="18" t="s">
        <v>6</v>
      </c>
      <c r="C84" s="11" t="s">
        <v>81</v>
      </c>
      <c r="D84" s="5" t="s">
        <v>82</v>
      </c>
      <c r="E84" s="6" t="s">
        <v>9</v>
      </c>
      <c r="F84" s="13">
        <v>36640.300000000003</v>
      </c>
      <c r="G84" s="32"/>
      <c r="H84" s="43">
        <f t="shared" si="1"/>
        <v>36640.300000000003</v>
      </c>
    </row>
    <row r="85" spans="1:8" s="19" customFormat="1">
      <c r="A85" s="18" t="s">
        <v>12</v>
      </c>
      <c r="B85" s="18" t="s">
        <v>6</v>
      </c>
      <c r="C85" s="11" t="s">
        <v>12</v>
      </c>
      <c r="D85" s="5" t="s">
        <v>83</v>
      </c>
      <c r="E85" s="6" t="s">
        <v>9</v>
      </c>
      <c r="F85" s="13">
        <v>35184.300000000003</v>
      </c>
      <c r="G85" s="32"/>
      <c r="H85" s="43">
        <f t="shared" si="1"/>
        <v>35184.300000000003</v>
      </c>
    </row>
    <row r="86" spans="1:8" s="19" customFormat="1" ht="24">
      <c r="A86" s="18" t="s">
        <v>84</v>
      </c>
      <c r="B86" s="18" t="s">
        <v>6</v>
      </c>
      <c r="C86" s="11" t="s">
        <v>84</v>
      </c>
      <c r="D86" s="5" t="s">
        <v>85</v>
      </c>
      <c r="E86" s="6" t="s">
        <v>9</v>
      </c>
      <c r="F86" s="13">
        <v>11064.4</v>
      </c>
      <c r="G86" s="32"/>
      <c r="H86" s="43">
        <f t="shared" si="1"/>
        <v>11064.4</v>
      </c>
    </row>
    <row r="87" spans="1:8" s="19" customFormat="1" ht="24">
      <c r="A87" s="18" t="s">
        <v>84</v>
      </c>
      <c r="B87" s="18" t="s">
        <v>16</v>
      </c>
      <c r="C87" s="11" t="s">
        <v>16</v>
      </c>
      <c r="D87" s="5" t="s">
        <v>85</v>
      </c>
      <c r="E87" s="6" t="s">
        <v>17</v>
      </c>
      <c r="F87" s="13">
        <v>11064.4</v>
      </c>
      <c r="G87" s="32"/>
      <c r="H87" s="43">
        <f t="shared" si="1"/>
        <v>11064.4</v>
      </c>
    </row>
    <row r="88" spans="1:8" s="19" customFormat="1">
      <c r="A88" s="18" t="s">
        <v>86</v>
      </c>
      <c r="B88" s="18" t="s">
        <v>6</v>
      </c>
      <c r="C88" s="11" t="s">
        <v>86</v>
      </c>
      <c r="D88" s="5" t="s">
        <v>87</v>
      </c>
      <c r="E88" s="6" t="s">
        <v>9</v>
      </c>
      <c r="F88" s="13">
        <v>2940.2</v>
      </c>
      <c r="G88" s="32"/>
      <c r="H88" s="43">
        <f t="shared" si="1"/>
        <v>2940.2</v>
      </c>
    </row>
    <row r="89" spans="1:8" s="19" customFormat="1" ht="36">
      <c r="A89" s="18" t="s">
        <v>86</v>
      </c>
      <c r="B89" s="18" t="s">
        <v>20</v>
      </c>
      <c r="C89" s="11" t="s">
        <v>20</v>
      </c>
      <c r="D89" s="5" t="s">
        <v>87</v>
      </c>
      <c r="E89" s="6" t="s">
        <v>21</v>
      </c>
      <c r="F89" s="13">
        <v>2051.1999999999998</v>
      </c>
      <c r="G89" s="32"/>
      <c r="H89" s="43">
        <f t="shared" si="1"/>
        <v>2051.1999999999998</v>
      </c>
    </row>
    <row r="90" spans="1:8" s="19" customFormat="1" ht="24">
      <c r="A90" s="18" t="s">
        <v>86</v>
      </c>
      <c r="B90" s="18" t="s">
        <v>22</v>
      </c>
      <c r="C90" s="11" t="s">
        <v>22</v>
      </c>
      <c r="D90" s="5" t="s">
        <v>87</v>
      </c>
      <c r="E90" s="6" t="s">
        <v>23</v>
      </c>
      <c r="F90" s="13">
        <v>885.7</v>
      </c>
      <c r="G90" s="32"/>
      <c r="H90" s="43">
        <f t="shared" si="1"/>
        <v>885.7</v>
      </c>
    </row>
    <row r="91" spans="1:8" s="19" customFormat="1">
      <c r="A91" s="18" t="s">
        <v>86</v>
      </c>
      <c r="B91" s="18" t="s">
        <v>24</v>
      </c>
      <c r="C91" s="11" t="s">
        <v>24</v>
      </c>
      <c r="D91" s="5" t="s">
        <v>87</v>
      </c>
      <c r="E91" s="6" t="s">
        <v>25</v>
      </c>
      <c r="F91" s="13">
        <v>3.3</v>
      </c>
      <c r="G91" s="32"/>
      <c r="H91" s="43">
        <f t="shared" si="1"/>
        <v>3.3</v>
      </c>
    </row>
    <row r="92" spans="1:8" s="19" customFormat="1">
      <c r="A92" s="18" t="s">
        <v>88</v>
      </c>
      <c r="B92" s="18" t="s">
        <v>6</v>
      </c>
      <c r="C92" s="11" t="s">
        <v>88</v>
      </c>
      <c r="D92" s="5" t="s">
        <v>89</v>
      </c>
      <c r="E92" s="6" t="s">
        <v>9</v>
      </c>
      <c r="F92" s="13">
        <v>19691</v>
      </c>
      <c r="G92" s="32"/>
      <c r="H92" s="43">
        <f t="shared" si="1"/>
        <v>19691</v>
      </c>
    </row>
    <row r="93" spans="1:8" s="19" customFormat="1" ht="36">
      <c r="A93" s="18" t="s">
        <v>88</v>
      </c>
      <c r="B93" s="18" t="s">
        <v>20</v>
      </c>
      <c r="C93" s="11" t="s">
        <v>20</v>
      </c>
      <c r="D93" s="5" t="s">
        <v>89</v>
      </c>
      <c r="E93" s="6" t="s">
        <v>21</v>
      </c>
      <c r="F93" s="13">
        <v>16918.5</v>
      </c>
      <c r="G93" s="32"/>
      <c r="H93" s="43">
        <f t="shared" si="1"/>
        <v>16918.5</v>
      </c>
    </row>
    <row r="94" spans="1:8" s="19" customFormat="1" ht="24">
      <c r="A94" s="18" t="s">
        <v>88</v>
      </c>
      <c r="B94" s="18" t="s">
        <v>22</v>
      </c>
      <c r="C94" s="11" t="s">
        <v>22</v>
      </c>
      <c r="D94" s="5" t="s">
        <v>89</v>
      </c>
      <c r="E94" s="6" t="s">
        <v>23</v>
      </c>
      <c r="F94" s="13">
        <v>2702.9</v>
      </c>
      <c r="G94" s="32"/>
      <c r="H94" s="43">
        <f t="shared" si="1"/>
        <v>2702.9</v>
      </c>
    </row>
    <row r="95" spans="1:8" s="19" customFormat="1">
      <c r="A95" s="18" t="s">
        <v>88</v>
      </c>
      <c r="B95" s="18" t="s">
        <v>48</v>
      </c>
      <c r="C95" s="11" t="s">
        <v>48</v>
      </c>
      <c r="D95" s="5" t="s">
        <v>89</v>
      </c>
      <c r="E95" s="6" t="s">
        <v>49</v>
      </c>
      <c r="F95" s="13">
        <v>15</v>
      </c>
      <c r="G95" s="32"/>
      <c r="H95" s="43">
        <f t="shared" si="1"/>
        <v>15</v>
      </c>
    </row>
    <row r="96" spans="1:8" s="19" customFormat="1">
      <c r="A96" s="18" t="s">
        <v>88</v>
      </c>
      <c r="B96" s="18" t="s">
        <v>24</v>
      </c>
      <c r="C96" s="11" t="s">
        <v>24</v>
      </c>
      <c r="D96" s="5" t="s">
        <v>89</v>
      </c>
      <c r="E96" s="6" t="s">
        <v>25</v>
      </c>
      <c r="F96" s="13">
        <v>54.6</v>
      </c>
      <c r="G96" s="32"/>
      <c r="H96" s="43">
        <f t="shared" si="1"/>
        <v>54.6</v>
      </c>
    </row>
    <row r="97" spans="1:8" s="19" customFormat="1">
      <c r="A97" s="18" t="s">
        <v>90</v>
      </c>
      <c r="B97" s="18" t="s">
        <v>6</v>
      </c>
      <c r="C97" s="11" t="s">
        <v>90</v>
      </c>
      <c r="D97" s="5" t="s">
        <v>91</v>
      </c>
      <c r="E97" s="6" t="s">
        <v>9</v>
      </c>
      <c r="F97" s="13">
        <v>1488.7</v>
      </c>
      <c r="G97" s="32"/>
      <c r="H97" s="43">
        <f t="shared" si="1"/>
        <v>1488.7</v>
      </c>
    </row>
    <row r="98" spans="1:8" s="19" customFormat="1" ht="36">
      <c r="A98" s="18" t="s">
        <v>90</v>
      </c>
      <c r="B98" s="18" t="s">
        <v>20</v>
      </c>
      <c r="C98" s="11" t="s">
        <v>20</v>
      </c>
      <c r="D98" s="5" t="s">
        <v>91</v>
      </c>
      <c r="E98" s="6" t="s">
        <v>21</v>
      </c>
      <c r="F98" s="13">
        <v>1134.9000000000001</v>
      </c>
      <c r="G98" s="32"/>
      <c r="H98" s="43">
        <f t="shared" si="1"/>
        <v>1134.9000000000001</v>
      </c>
    </row>
    <row r="99" spans="1:8" s="19" customFormat="1" ht="24">
      <c r="A99" s="18" t="s">
        <v>90</v>
      </c>
      <c r="B99" s="18" t="s">
        <v>22</v>
      </c>
      <c r="C99" s="11" t="s">
        <v>22</v>
      </c>
      <c r="D99" s="5" t="s">
        <v>91</v>
      </c>
      <c r="E99" s="6" t="s">
        <v>23</v>
      </c>
      <c r="F99" s="13">
        <v>353.8</v>
      </c>
      <c r="G99" s="32"/>
      <c r="H99" s="43">
        <f t="shared" si="1"/>
        <v>353.8</v>
      </c>
    </row>
    <row r="100" spans="1:8" s="19" customFormat="1">
      <c r="A100" s="18" t="s">
        <v>36</v>
      </c>
      <c r="B100" s="18" t="s">
        <v>6</v>
      </c>
      <c r="C100" s="11" t="s">
        <v>36</v>
      </c>
      <c r="D100" s="5" t="s">
        <v>92</v>
      </c>
      <c r="E100" s="6" t="s">
        <v>9</v>
      </c>
      <c r="F100" s="13">
        <v>1188.7</v>
      </c>
      <c r="G100" s="32"/>
      <c r="H100" s="43">
        <f t="shared" si="1"/>
        <v>1188.7</v>
      </c>
    </row>
    <row r="101" spans="1:8" s="19" customFormat="1">
      <c r="A101" s="18" t="s">
        <v>93</v>
      </c>
      <c r="B101" s="18" t="s">
        <v>6</v>
      </c>
      <c r="C101" s="11" t="s">
        <v>93</v>
      </c>
      <c r="D101" s="5" t="s">
        <v>94</v>
      </c>
      <c r="E101" s="6" t="s">
        <v>9</v>
      </c>
      <c r="F101" s="13">
        <v>896</v>
      </c>
      <c r="G101" s="32"/>
      <c r="H101" s="43">
        <f t="shared" si="1"/>
        <v>896</v>
      </c>
    </row>
    <row r="102" spans="1:8" s="19" customFormat="1" ht="24">
      <c r="A102" s="18" t="s">
        <v>93</v>
      </c>
      <c r="B102" s="18" t="s">
        <v>16</v>
      </c>
      <c r="C102" s="11" t="s">
        <v>16</v>
      </c>
      <c r="D102" s="5" t="s">
        <v>94</v>
      </c>
      <c r="E102" s="6" t="s">
        <v>17</v>
      </c>
      <c r="F102" s="13">
        <v>896</v>
      </c>
      <c r="G102" s="32"/>
      <c r="H102" s="43">
        <f t="shared" si="1"/>
        <v>896</v>
      </c>
    </row>
    <row r="103" spans="1:8" s="19" customFormat="1" ht="24">
      <c r="A103" s="18" t="s">
        <v>95</v>
      </c>
      <c r="B103" s="18" t="s">
        <v>6</v>
      </c>
      <c r="C103" s="11" t="s">
        <v>95</v>
      </c>
      <c r="D103" s="5" t="s">
        <v>96</v>
      </c>
      <c r="E103" s="6" t="s">
        <v>9</v>
      </c>
      <c r="F103" s="13">
        <v>292.7</v>
      </c>
      <c r="G103" s="32"/>
      <c r="H103" s="43">
        <f t="shared" si="1"/>
        <v>292.7</v>
      </c>
    </row>
    <row r="104" spans="1:8" s="19" customFormat="1" ht="24">
      <c r="A104" s="18" t="s">
        <v>95</v>
      </c>
      <c r="B104" s="18" t="s">
        <v>22</v>
      </c>
      <c r="C104" s="11" t="s">
        <v>22</v>
      </c>
      <c r="D104" s="5" t="s">
        <v>96</v>
      </c>
      <c r="E104" s="6" t="s">
        <v>23</v>
      </c>
      <c r="F104" s="13">
        <v>292.7</v>
      </c>
      <c r="G104" s="32"/>
      <c r="H104" s="43">
        <f t="shared" si="1"/>
        <v>292.7</v>
      </c>
    </row>
    <row r="105" spans="1:8" s="19" customFormat="1" ht="36">
      <c r="A105" s="18" t="s">
        <v>97</v>
      </c>
      <c r="B105" s="18" t="s">
        <v>6</v>
      </c>
      <c r="C105" s="11" t="s">
        <v>97</v>
      </c>
      <c r="D105" s="5" t="s">
        <v>98</v>
      </c>
      <c r="E105" s="6" t="s">
        <v>9</v>
      </c>
      <c r="F105" s="13">
        <v>267.3</v>
      </c>
      <c r="G105" s="32"/>
      <c r="H105" s="43">
        <f t="shared" si="1"/>
        <v>267.3</v>
      </c>
    </row>
    <row r="106" spans="1:8" s="19" customFormat="1" ht="120">
      <c r="A106" s="18" t="s">
        <v>99</v>
      </c>
      <c r="B106" s="18" t="s">
        <v>6</v>
      </c>
      <c r="C106" s="11" t="s">
        <v>99</v>
      </c>
      <c r="D106" s="5" t="s">
        <v>100</v>
      </c>
      <c r="E106" s="6" t="s">
        <v>9</v>
      </c>
      <c r="F106" s="13">
        <v>267.3</v>
      </c>
      <c r="G106" s="32"/>
      <c r="H106" s="43">
        <f t="shared" si="1"/>
        <v>267.3</v>
      </c>
    </row>
    <row r="107" spans="1:8" s="19" customFormat="1" ht="24">
      <c r="A107" s="18" t="s">
        <v>99</v>
      </c>
      <c r="B107" s="18" t="s">
        <v>22</v>
      </c>
      <c r="C107" s="11" t="s">
        <v>22</v>
      </c>
      <c r="D107" s="5" t="s">
        <v>100</v>
      </c>
      <c r="E107" s="6" t="s">
        <v>23</v>
      </c>
      <c r="F107" s="13">
        <v>267.3</v>
      </c>
      <c r="G107" s="32"/>
      <c r="H107" s="43">
        <f t="shared" si="1"/>
        <v>267.3</v>
      </c>
    </row>
    <row r="108" spans="1:8" s="19" customFormat="1" ht="24">
      <c r="A108" s="18" t="s">
        <v>101</v>
      </c>
      <c r="B108" s="18" t="s">
        <v>6</v>
      </c>
      <c r="C108" s="11" t="s">
        <v>101</v>
      </c>
      <c r="D108" s="5" t="s">
        <v>102</v>
      </c>
      <c r="E108" s="6" t="s">
        <v>9</v>
      </c>
      <c r="F108" s="13">
        <v>59367.8</v>
      </c>
      <c r="G108" s="32">
        <v>-0.2</v>
      </c>
      <c r="H108" s="43">
        <f t="shared" si="1"/>
        <v>59367.600000000006</v>
      </c>
    </row>
    <row r="109" spans="1:8" s="19" customFormat="1" ht="24">
      <c r="A109" s="18" t="s">
        <v>103</v>
      </c>
      <c r="B109" s="18" t="s">
        <v>6</v>
      </c>
      <c r="C109" s="11" t="s">
        <v>103</v>
      </c>
      <c r="D109" s="5" t="s">
        <v>104</v>
      </c>
      <c r="E109" s="6" t="s">
        <v>9</v>
      </c>
      <c r="F109" s="13">
        <v>11007.9</v>
      </c>
      <c r="G109" s="32">
        <f>SUM(G110+G116+G119+G122)</f>
        <v>-0.19999999999999929</v>
      </c>
      <c r="H109" s="43">
        <f t="shared" si="1"/>
        <v>11007.699999999999</v>
      </c>
    </row>
    <row r="110" spans="1:8" s="19" customFormat="1">
      <c r="A110" s="18" t="s">
        <v>12</v>
      </c>
      <c r="B110" s="18" t="s">
        <v>6</v>
      </c>
      <c r="C110" s="11" t="s">
        <v>12</v>
      </c>
      <c r="D110" s="5" t="s">
        <v>105</v>
      </c>
      <c r="E110" s="6" t="s">
        <v>9</v>
      </c>
      <c r="F110" s="13">
        <v>1329.2</v>
      </c>
      <c r="G110" s="32">
        <v>0</v>
      </c>
      <c r="H110" s="43">
        <f t="shared" si="1"/>
        <v>1329.2</v>
      </c>
    </row>
    <row r="111" spans="1:8" s="19" customFormat="1" ht="36">
      <c r="A111" s="18" t="s">
        <v>106</v>
      </c>
      <c r="B111" s="18" t="s">
        <v>6</v>
      </c>
      <c r="C111" s="11" t="s">
        <v>106</v>
      </c>
      <c r="D111" s="5" t="s">
        <v>107</v>
      </c>
      <c r="E111" s="6" t="s">
        <v>9</v>
      </c>
      <c r="F111" s="13">
        <v>1329.2</v>
      </c>
      <c r="G111" s="32">
        <f>SUM(G112+G113+G114)</f>
        <v>0</v>
      </c>
      <c r="H111" s="43">
        <f t="shared" si="1"/>
        <v>1329.2</v>
      </c>
    </row>
    <row r="112" spans="1:8" s="19" customFormat="1" ht="36">
      <c r="A112" s="18" t="s">
        <v>106</v>
      </c>
      <c r="B112" s="18" t="s">
        <v>20</v>
      </c>
      <c r="C112" s="11" t="s">
        <v>20</v>
      </c>
      <c r="D112" s="5" t="s">
        <v>107</v>
      </c>
      <c r="E112" s="6" t="s">
        <v>21</v>
      </c>
      <c r="F112" s="13">
        <v>480.8</v>
      </c>
      <c r="G112" s="32">
        <v>11.2</v>
      </c>
      <c r="H112" s="43">
        <f t="shared" si="1"/>
        <v>492</v>
      </c>
    </row>
    <row r="113" spans="1:8" s="19" customFormat="1" ht="24">
      <c r="A113" s="18" t="s">
        <v>106</v>
      </c>
      <c r="B113" s="18" t="s">
        <v>22</v>
      </c>
      <c r="C113" s="11" t="s">
        <v>22</v>
      </c>
      <c r="D113" s="5" t="s">
        <v>107</v>
      </c>
      <c r="E113" s="6" t="s">
        <v>23</v>
      </c>
      <c r="F113" s="13">
        <v>573.4</v>
      </c>
      <c r="G113" s="32">
        <v>-60.4</v>
      </c>
      <c r="H113" s="43">
        <f t="shared" si="1"/>
        <v>513</v>
      </c>
    </row>
    <row r="114" spans="1:8" s="19" customFormat="1">
      <c r="A114" s="18" t="s">
        <v>106</v>
      </c>
      <c r="B114" s="18" t="s">
        <v>48</v>
      </c>
      <c r="C114" s="11" t="s">
        <v>48</v>
      </c>
      <c r="D114" s="5" t="s">
        <v>107</v>
      </c>
      <c r="E114" s="6" t="s">
        <v>49</v>
      </c>
      <c r="F114" s="13">
        <v>260</v>
      </c>
      <c r="G114" s="32">
        <v>49.2</v>
      </c>
      <c r="H114" s="43">
        <f t="shared" si="1"/>
        <v>309.2</v>
      </c>
    </row>
    <row r="115" spans="1:8" s="19" customFormat="1">
      <c r="A115" s="18" t="s">
        <v>106</v>
      </c>
      <c r="B115" s="18" t="s">
        <v>24</v>
      </c>
      <c r="C115" s="11" t="s">
        <v>24</v>
      </c>
      <c r="D115" s="5" t="s">
        <v>107</v>
      </c>
      <c r="E115" s="6" t="s">
        <v>25</v>
      </c>
      <c r="F115" s="13">
        <v>15</v>
      </c>
      <c r="G115" s="32"/>
      <c r="H115" s="43">
        <f t="shared" si="1"/>
        <v>15</v>
      </c>
    </row>
    <row r="116" spans="1:8" s="19" customFormat="1">
      <c r="A116" s="18" t="s">
        <v>36</v>
      </c>
      <c r="B116" s="18" t="s">
        <v>6</v>
      </c>
      <c r="C116" s="11" t="s">
        <v>36</v>
      </c>
      <c r="D116" s="5" t="s">
        <v>108</v>
      </c>
      <c r="E116" s="6" t="s">
        <v>9</v>
      </c>
      <c r="F116" s="13">
        <v>484.6</v>
      </c>
      <c r="G116" s="32"/>
      <c r="H116" s="43">
        <f t="shared" si="1"/>
        <v>484.6</v>
      </c>
    </row>
    <row r="117" spans="1:8" s="19" customFormat="1">
      <c r="A117" s="18" t="s">
        <v>109</v>
      </c>
      <c r="B117" s="18" t="s">
        <v>6</v>
      </c>
      <c r="C117" s="11" t="s">
        <v>109</v>
      </c>
      <c r="D117" s="5" t="s">
        <v>110</v>
      </c>
      <c r="E117" s="6" t="s">
        <v>9</v>
      </c>
      <c r="F117" s="13">
        <v>484.6</v>
      </c>
      <c r="G117" s="32"/>
      <c r="H117" s="43">
        <f t="shared" si="1"/>
        <v>484.6</v>
      </c>
    </row>
    <row r="118" spans="1:8" s="19" customFormat="1" ht="24">
      <c r="A118" s="18" t="s">
        <v>109</v>
      </c>
      <c r="B118" s="18" t="s">
        <v>16</v>
      </c>
      <c r="C118" s="11" t="s">
        <v>16</v>
      </c>
      <c r="D118" s="5" t="s">
        <v>110</v>
      </c>
      <c r="E118" s="6" t="s">
        <v>17</v>
      </c>
      <c r="F118" s="13">
        <v>484.6</v>
      </c>
      <c r="G118" s="32"/>
      <c r="H118" s="43">
        <f t="shared" si="1"/>
        <v>484.6</v>
      </c>
    </row>
    <row r="119" spans="1:8" s="19" customFormat="1">
      <c r="A119" s="18" t="s">
        <v>111</v>
      </c>
      <c r="B119" s="18" t="s">
        <v>6</v>
      </c>
      <c r="C119" s="11" t="s">
        <v>111</v>
      </c>
      <c r="D119" s="5" t="s">
        <v>112</v>
      </c>
      <c r="E119" s="6" t="s">
        <v>9</v>
      </c>
      <c r="F119" s="13">
        <v>6394.6</v>
      </c>
      <c r="G119" s="32">
        <v>-10.199999999999999</v>
      </c>
      <c r="H119" s="43">
        <f t="shared" si="1"/>
        <v>6384.4000000000005</v>
      </c>
    </row>
    <row r="120" spans="1:8" s="19" customFormat="1" ht="36">
      <c r="A120" s="18" t="s">
        <v>113</v>
      </c>
      <c r="B120" s="18" t="s">
        <v>6</v>
      </c>
      <c r="C120" s="11" t="s">
        <v>113</v>
      </c>
      <c r="D120" s="5" t="s">
        <v>114</v>
      </c>
      <c r="E120" s="6" t="s">
        <v>9</v>
      </c>
      <c r="F120" s="13">
        <v>6394.6</v>
      </c>
      <c r="G120" s="32">
        <v>-10.199999999999999</v>
      </c>
      <c r="H120" s="43">
        <f t="shared" si="1"/>
        <v>6384.4000000000005</v>
      </c>
    </row>
    <row r="121" spans="1:8" s="19" customFormat="1">
      <c r="A121" s="18" t="s">
        <v>113</v>
      </c>
      <c r="B121" s="18" t="s">
        <v>48</v>
      </c>
      <c r="C121" s="11" t="s">
        <v>48</v>
      </c>
      <c r="D121" s="5" t="s">
        <v>114</v>
      </c>
      <c r="E121" s="6" t="s">
        <v>49</v>
      </c>
      <c r="F121" s="13">
        <v>6394.6</v>
      </c>
      <c r="G121" s="32">
        <v>-10.199999999999999</v>
      </c>
      <c r="H121" s="43">
        <f t="shared" si="1"/>
        <v>6384.4000000000005</v>
      </c>
    </row>
    <row r="122" spans="1:8" s="19" customFormat="1">
      <c r="A122" s="18" t="s">
        <v>40</v>
      </c>
      <c r="B122" s="18" t="s">
        <v>6</v>
      </c>
      <c r="C122" s="11" t="s">
        <v>40</v>
      </c>
      <c r="D122" s="5" t="s">
        <v>115</v>
      </c>
      <c r="E122" s="6" t="s">
        <v>9</v>
      </c>
      <c r="F122" s="13">
        <v>2375.1</v>
      </c>
      <c r="G122" s="32">
        <f>SUM(G133)</f>
        <v>10</v>
      </c>
      <c r="H122" s="43">
        <f t="shared" si="1"/>
        <v>2385.1</v>
      </c>
    </row>
    <row r="123" spans="1:8" s="19" customFormat="1" ht="24">
      <c r="A123" s="18" t="s">
        <v>116</v>
      </c>
      <c r="B123" s="18" t="s">
        <v>6</v>
      </c>
      <c r="C123" s="11" t="s">
        <v>116</v>
      </c>
      <c r="D123" s="5" t="s">
        <v>117</v>
      </c>
      <c r="E123" s="6" t="s">
        <v>9</v>
      </c>
      <c r="F123" s="13">
        <v>15</v>
      </c>
      <c r="G123" s="32"/>
      <c r="H123" s="43">
        <f t="shared" si="1"/>
        <v>15</v>
      </c>
    </row>
    <row r="124" spans="1:8" s="19" customFormat="1">
      <c r="A124" s="18" t="s">
        <v>116</v>
      </c>
      <c r="B124" s="18" t="s">
        <v>48</v>
      </c>
      <c r="C124" s="11" t="s">
        <v>48</v>
      </c>
      <c r="D124" s="5" t="s">
        <v>117</v>
      </c>
      <c r="E124" s="6" t="s">
        <v>49</v>
      </c>
      <c r="F124" s="13">
        <v>15</v>
      </c>
      <c r="G124" s="32"/>
      <c r="H124" s="43">
        <f t="shared" si="1"/>
        <v>15</v>
      </c>
    </row>
    <row r="125" spans="1:8" s="19" customFormat="1" ht="36">
      <c r="A125" s="18" t="s">
        <v>118</v>
      </c>
      <c r="B125" s="18" t="s">
        <v>6</v>
      </c>
      <c r="C125" s="11" t="s">
        <v>118</v>
      </c>
      <c r="D125" s="5" t="s">
        <v>119</v>
      </c>
      <c r="E125" s="6" t="s">
        <v>9</v>
      </c>
      <c r="F125" s="13">
        <v>10</v>
      </c>
      <c r="G125" s="32"/>
      <c r="H125" s="43">
        <f t="shared" si="1"/>
        <v>10</v>
      </c>
    </row>
    <row r="126" spans="1:8" s="19" customFormat="1">
      <c r="A126" s="18" t="s">
        <v>118</v>
      </c>
      <c r="B126" s="18" t="s">
        <v>48</v>
      </c>
      <c r="C126" s="11" t="s">
        <v>48</v>
      </c>
      <c r="D126" s="5" t="s">
        <v>119</v>
      </c>
      <c r="E126" s="6" t="s">
        <v>49</v>
      </c>
      <c r="F126" s="13">
        <v>10</v>
      </c>
      <c r="G126" s="32"/>
      <c r="H126" s="43">
        <f t="shared" si="1"/>
        <v>10</v>
      </c>
    </row>
    <row r="127" spans="1:8" s="19" customFormat="1" ht="36">
      <c r="A127" s="18" t="s">
        <v>120</v>
      </c>
      <c r="B127" s="18" t="s">
        <v>6</v>
      </c>
      <c r="C127" s="11" t="s">
        <v>120</v>
      </c>
      <c r="D127" s="5" t="s">
        <v>121</v>
      </c>
      <c r="E127" s="6" t="s">
        <v>9</v>
      </c>
      <c r="F127" s="13">
        <v>781.2</v>
      </c>
      <c r="G127" s="32"/>
      <c r="H127" s="43">
        <f t="shared" si="1"/>
        <v>781.2</v>
      </c>
    </row>
    <row r="128" spans="1:8" s="19" customFormat="1">
      <c r="A128" s="18" t="s">
        <v>120</v>
      </c>
      <c r="B128" s="18" t="s">
        <v>48</v>
      </c>
      <c r="C128" s="11" t="s">
        <v>48</v>
      </c>
      <c r="D128" s="5" t="s">
        <v>121</v>
      </c>
      <c r="E128" s="6" t="s">
        <v>49</v>
      </c>
      <c r="F128" s="13">
        <v>781.2</v>
      </c>
      <c r="G128" s="32"/>
      <c r="H128" s="43">
        <f t="shared" si="1"/>
        <v>781.2</v>
      </c>
    </row>
    <row r="129" spans="1:8" s="19" customFormat="1" ht="48">
      <c r="A129" s="18" t="s">
        <v>122</v>
      </c>
      <c r="B129" s="18" t="s">
        <v>6</v>
      </c>
      <c r="C129" s="11" t="s">
        <v>122</v>
      </c>
      <c r="D129" s="5" t="s">
        <v>123</v>
      </c>
      <c r="E129" s="6" t="s">
        <v>9</v>
      </c>
      <c r="F129" s="13">
        <v>7.7</v>
      </c>
      <c r="G129" s="32"/>
      <c r="H129" s="43">
        <f t="shared" si="1"/>
        <v>7.7</v>
      </c>
    </row>
    <row r="130" spans="1:8" s="19" customFormat="1">
      <c r="A130" s="18" t="s">
        <v>122</v>
      </c>
      <c r="B130" s="18" t="s">
        <v>48</v>
      </c>
      <c r="C130" s="11" t="s">
        <v>48</v>
      </c>
      <c r="D130" s="5" t="s">
        <v>123</v>
      </c>
      <c r="E130" s="6" t="s">
        <v>49</v>
      </c>
      <c r="F130" s="13">
        <v>7.7</v>
      </c>
      <c r="G130" s="32"/>
      <c r="H130" s="43">
        <f t="shared" si="1"/>
        <v>7.7</v>
      </c>
    </row>
    <row r="131" spans="1:8" s="19" customFormat="1" ht="24">
      <c r="A131" s="18" t="s">
        <v>124</v>
      </c>
      <c r="B131" s="18" t="s">
        <v>6</v>
      </c>
      <c r="C131" s="11" t="s">
        <v>124</v>
      </c>
      <c r="D131" s="5" t="s">
        <v>125</v>
      </c>
      <c r="E131" s="6" t="s">
        <v>9</v>
      </c>
      <c r="F131" s="13">
        <v>30</v>
      </c>
      <c r="G131" s="32"/>
      <c r="H131" s="43">
        <f t="shared" si="1"/>
        <v>30</v>
      </c>
    </row>
    <row r="132" spans="1:8" s="19" customFormat="1">
      <c r="A132" s="18" t="s">
        <v>124</v>
      </c>
      <c r="B132" s="18" t="s">
        <v>48</v>
      </c>
      <c r="C132" s="11" t="s">
        <v>48</v>
      </c>
      <c r="D132" s="5" t="s">
        <v>125</v>
      </c>
      <c r="E132" s="6" t="s">
        <v>49</v>
      </c>
      <c r="F132" s="13">
        <v>30</v>
      </c>
      <c r="G132" s="32"/>
      <c r="H132" s="43">
        <f t="shared" si="1"/>
        <v>30</v>
      </c>
    </row>
    <row r="133" spans="1:8" s="19" customFormat="1" ht="24">
      <c r="A133" s="18" t="s">
        <v>126</v>
      </c>
      <c r="B133" s="18" t="s">
        <v>6</v>
      </c>
      <c r="C133" s="11" t="s">
        <v>126</v>
      </c>
      <c r="D133" s="5" t="s">
        <v>127</v>
      </c>
      <c r="E133" s="6" t="s">
        <v>9</v>
      </c>
      <c r="F133" s="13">
        <v>1531.2</v>
      </c>
      <c r="G133" s="32">
        <f>SUM(G134)</f>
        <v>10</v>
      </c>
      <c r="H133" s="43">
        <f t="shared" si="1"/>
        <v>1541.2</v>
      </c>
    </row>
    <row r="134" spans="1:8" s="19" customFormat="1" ht="24">
      <c r="A134" s="18"/>
      <c r="B134" s="18"/>
      <c r="C134" s="11" t="s">
        <v>22</v>
      </c>
      <c r="D134" s="5" t="s">
        <v>127</v>
      </c>
      <c r="E134" s="6" t="s">
        <v>23</v>
      </c>
      <c r="F134" s="13"/>
      <c r="G134" s="32">
        <v>10</v>
      </c>
      <c r="H134" s="43">
        <f t="shared" si="1"/>
        <v>10</v>
      </c>
    </row>
    <row r="135" spans="1:8" s="19" customFormat="1">
      <c r="A135" s="18" t="s">
        <v>126</v>
      </c>
      <c r="B135" s="18" t="s">
        <v>48</v>
      </c>
      <c r="C135" s="11" t="s">
        <v>48</v>
      </c>
      <c r="D135" s="5" t="s">
        <v>127</v>
      </c>
      <c r="E135" s="6" t="s">
        <v>49</v>
      </c>
      <c r="F135" s="13">
        <v>1531.2</v>
      </c>
      <c r="G135" s="32"/>
      <c r="H135" s="43">
        <f t="shared" si="1"/>
        <v>1531.2</v>
      </c>
    </row>
    <row r="136" spans="1:8" s="19" customFormat="1">
      <c r="A136" s="18" t="s">
        <v>44</v>
      </c>
      <c r="B136" s="18" t="s">
        <v>6</v>
      </c>
      <c r="C136" s="11" t="s">
        <v>44</v>
      </c>
      <c r="D136" s="5" t="s">
        <v>128</v>
      </c>
      <c r="E136" s="6" t="s">
        <v>9</v>
      </c>
      <c r="F136" s="13">
        <v>424.4</v>
      </c>
      <c r="G136" s="32"/>
      <c r="H136" s="43">
        <f t="shared" si="1"/>
        <v>424.4</v>
      </c>
    </row>
    <row r="137" spans="1:8" s="19" customFormat="1" ht="24">
      <c r="A137" s="18" t="s">
        <v>129</v>
      </c>
      <c r="B137" s="18" t="s">
        <v>6</v>
      </c>
      <c r="C137" s="11" t="s">
        <v>129</v>
      </c>
      <c r="D137" s="5" t="s">
        <v>130</v>
      </c>
      <c r="E137" s="6" t="s">
        <v>9</v>
      </c>
      <c r="F137" s="13">
        <v>23</v>
      </c>
      <c r="G137" s="32"/>
      <c r="H137" s="43">
        <f t="shared" si="1"/>
        <v>23</v>
      </c>
    </row>
    <row r="138" spans="1:8" s="19" customFormat="1">
      <c r="A138" s="18" t="s">
        <v>129</v>
      </c>
      <c r="B138" s="18" t="s">
        <v>48</v>
      </c>
      <c r="C138" s="11" t="s">
        <v>48</v>
      </c>
      <c r="D138" s="5" t="s">
        <v>130</v>
      </c>
      <c r="E138" s="6" t="s">
        <v>49</v>
      </c>
      <c r="F138" s="13">
        <v>23</v>
      </c>
      <c r="G138" s="32"/>
      <c r="H138" s="43">
        <f t="shared" si="1"/>
        <v>23</v>
      </c>
    </row>
    <row r="139" spans="1:8" s="19" customFormat="1" ht="24">
      <c r="A139" s="18" t="s">
        <v>131</v>
      </c>
      <c r="B139" s="18" t="s">
        <v>6</v>
      </c>
      <c r="C139" s="11" t="s">
        <v>131</v>
      </c>
      <c r="D139" s="5" t="s">
        <v>132</v>
      </c>
      <c r="E139" s="6" t="s">
        <v>9</v>
      </c>
      <c r="F139" s="13">
        <v>10</v>
      </c>
      <c r="G139" s="32"/>
      <c r="H139" s="43">
        <f t="shared" si="1"/>
        <v>10</v>
      </c>
    </row>
    <row r="140" spans="1:8" s="19" customFormat="1">
      <c r="A140" s="18" t="s">
        <v>131</v>
      </c>
      <c r="B140" s="18" t="s">
        <v>48</v>
      </c>
      <c r="C140" s="11" t="s">
        <v>48</v>
      </c>
      <c r="D140" s="5" t="s">
        <v>132</v>
      </c>
      <c r="E140" s="6" t="s">
        <v>49</v>
      </c>
      <c r="F140" s="13">
        <v>10</v>
      </c>
      <c r="G140" s="32"/>
      <c r="H140" s="43">
        <f t="shared" si="1"/>
        <v>10</v>
      </c>
    </row>
    <row r="141" spans="1:8" s="19" customFormat="1" ht="60">
      <c r="A141" s="18" t="s">
        <v>133</v>
      </c>
      <c r="B141" s="18" t="s">
        <v>6</v>
      </c>
      <c r="C141" s="11" t="s">
        <v>133</v>
      </c>
      <c r="D141" s="5" t="s">
        <v>134</v>
      </c>
      <c r="E141" s="6" t="s">
        <v>9</v>
      </c>
      <c r="F141" s="13">
        <v>145.4</v>
      </c>
      <c r="G141" s="32"/>
      <c r="H141" s="43">
        <f t="shared" si="1"/>
        <v>145.4</v>
      </c>
    </row>
    <row r="142" spans="1:8" s="19" customFormat="1">
      <c r="A142" s="18" t="s">
        <v>133</v>
      </c>
      <c r="B142" s="18" t="s">
        <v>48</v>
      </c>
      <c r="C142" s="11" t="s">
        <v>48</v>
      </c>
      <c r="D142" s="5" t="s">
        <v>134</v>
      </c>
      <c r="E142" s="6" t="s">
        <v>49</v>
      </c>
      <c r="F142" s="13">
        <v>145.4</v>
      </c>
      <c r="G142" s="32"/>
      <c r="H142" s="43">
        <f t="shared" ref="H142:H205" si="2">F142+G142</f>
        <v>145.4</v>
      </c>
    </row>
    <row r="143" spans="1:8" s="19" customFormat="1" ht="36">
      <c r="A143" s="18" t="s">
        <v>135</v>
      </c>
      <c r="B143" s="18" t="s">
        <v>6</v>
      </c>
      <c r="C143" s="11" t="s">
        <v>135</v>
      </c>
      <c r="D143" s="5" t="s">
        <v>136</v>
      </c>
      <c r="E143" s="6" t="s">
        <v>9</v>
      </c>
      <c r="F143" s="13">
        <v>40.5</v>
      </c>
      <c r="G143" s="32"/>
      <c r="H143" s="43">
        <f t="shared" si="2"/>
        <v>40.5</v>
      </c>
    </row>
    <row r="144" spans="1:8" s="19" customFormat="1">
      <c r="A144" s="18" t="s">
        <v>135</v>
      </c>
      <c r="B144" s="18" t="s">
        <v>48</v>
      </c>
      <c r="C144" s="11" t="s">
        <v>48</v>
      </c>
      <c r="D144" s="5" t="s">
        <v>136</v>
      </c>
      <c r="E144" s="6" t="s">
        <v>49</v>
      </c>
      <c r="F144" s="13">
        <v>40.5</v>
      </c>
      <c r="G144" s="32"/>
      <c r="H144" s="43">
        <f t="shared" si="2"/>
        <v>40.5</v>
      </c>
    </row>
    <row r="145" spans="1:8" s="19" customFormat="1" ht="48">
      <c r="A145" s="18" t="s">
        <v>137</v>
      </c>
      <c r="B145" s="18" t="s">
        <v>6</v>
      </c>
      <c r="C145" s="11" t="s">
        <v>137</v>
      </c>
      <c r="D145" s="5" t="s">
        <v>138</v>
      </c>
      <c r="E145" s="6" t="s">
        <v>9</v>
      </c>
      <c r="F145" s="13">
        <v>205.5</v>
      </c>
      <c r="G145" s="32"/>
      <c r="H145" s="43">
        <f t="shared" si="2"/>
        <v>205.5</v>
      </c>
    </row>
    <row r="146" spans="1:8" s="19" customFormat="1">
      <c r="A146" s="18" t="s">
        <v>137</v>
      </c>
      <c r="B146" s="18" t="s">
        <v>48</v>
      </c>
      <c r="C146" s="11" t="s">
        <v>48</v>
      </c>
      <c r="D146" s="5" t="s">
        <v>138</v>
      </c>
      <c r="E146" s="6" t="s">
        <v>49</v>
      </c>
      <c r="F146" s="13">
        <v>205.5</v>
      </c>
      <c r="G146" s="32"/>
      <c r="H146" s="43">
        <f t="shared" si="2"/>
        <v>205.5</v>
      </c>
    </row>
    <row r="147" spans="1:8" s="19" customFormat="1" ht="24">
      <c r="A147" s="18" t="s">
        <v>139</v>
      </c>
      <c r="B147" s="18" t="s">
        <v>6</v>
      </c>
      <c r="C147" s="11" t="s">
        <v>139</v>
      </c>
      <c r="D147" s="5" t="s">
        <v>140</v>
      </c>
      <c r="E147" s="6" t="s">
        <v>9</v>
      </c>
      <c r="F147" s="13">
        <v>38882.199999999997</v>
      </c>
      <c r="G147" s="32"/>
      <c r="H147" s="43">
        <f t="shared" si="2"/>
        <v>38882.199999999997</v>
      </c>
    </row>
    <row r="148" spans="1:8" s="19" customFormat="1" ht="36">
      <c r="A148" s="18" t="s">
        <v>97</v>
      </c>
      <c r="B148" s="18" t="s">
        <v>6</v>
      </c>
      <c r="C148" s="11" t="s">
        <v>97</v>
      </c>
      <c r="D148" s="5" t="s">
        <v>141</v>
      </c>
      <c r="E148" s="6" t="s">
        <v>9</v>
      </c>
      <c r="F148" s="13">
        <v>18500.8</v>
      </c>
      <c r="G148" s="32"/>
      <c r="H148" s="43">
        <f t="shared" si="2"/>
        <v>18500.8</v>
      </c>
    </row>
    <row r="149" spans="1:8" s="19" customFormat="1" ht="48">
      <c r="A149" s="18" t="s">
        <v>142</v>
      </c>
      <c r="B149" s="18" t="s">
        <v>6</v>
      </c>
      <c r="C149" s="11" t="s">
        <v>142</v>
      </c>
      <c r="D149" s="5" t="s">
        <v>143</v>
      </c>
      <c r="E149" s="6" t="s">
        <v>9</v>
      </c>
      <c r="F149" s="13">
        <v>17246</v>
      </c>
      <c r="G149" s="32"/>
      <c r="H149" s="43">
        <f t="shared" si="2"/>
        <v>17246</v>
      </c>
    </row>
    <row r="150" spans="1:8" s="19" customFormat="1" ht="36">
      <c r="A150" s="18" t="s">
        <v>142</v>
      </c>
      <c r="B150" s="18" t="s">
        <v>20</v>
      </c>
      <c r="C150" s="11" t="s">
        <v>20</v>
      </c>
      <c r="D150" s="5" t="s">
        <v>143</v>
      </c>
      <c r="E150" s="6" t="s">
        <v>21</v>
      </c>
      <c r="F150" s="13">
        <v>155.9</v>
      </c>
      <c r="G150" s="32"/>
      <c r="H150" s="43">
        <f t="shared" si="2"/>
        <v>155.9</v>
      </c>
    </row>
    <row r="151" spans="1:8" s="19" customFormat="1" ht="24">
      <c r="A151" s="18" t="s">
        <v>142</v>
      </c>
      <c r="B151" s="18" t="s">
        <v>22</v>
      </c>
      <c r="C151" s="11" t="s">
        <v>22</v>
      </c>
      <c r="D151" s="5" t="s">
        <v>143</v>
      </c>
      <c r="E151" s="6" t="s">
        <v>23</v>
      </c>
      <c r="F151" s="13">
        <v>183.1</v>
      </c>
      <c r="G151" s="32"/>
      <c r="H151" s="43">
        <f t="shared" si="2"/>
        <v>183.1</v>
      </c>
    </row>
    <row r="152" spans="1:8" s="19" customFormat="1">
      <c r="A152" s="18" t="s">
        <v>142</v>
      </c>
      <c r="B152" s="18" t="s">
        <v>48</v>
      </c>
      <c r="C152" s="11" t="s">
        <v>48</v>
      </c>
      <c r="D152" s="5" t="s">
        <v>143</v>
      </c>
      <c r="E152" s="6" t="s">
        <v>49</v>
      </c>
      <c r="F152" s="13">
        <v>16907</v>
      </c>
      <c r="G152" s="32"/>
      <c r="H152" s="43">
        <f t="shared" si="2"/>
        <v>16907</v>
      </c>
    </row>
    <row r="153" spans="1:8" s="19" customFormat="1" ht="72">
      <c r="A153" s="18" t="s">
        <v>144</v>
      </c>
      <c r="B153" s="18" t="s">
        <v>6</v>
      </c>
      <c r="C153" s="11" t="s">
        <v>144</v>
      </c>
      <c r="D153" s="5" t="s">
        <v>145</v>
      </c>
      <c r="E153" s="6" t="s">
        <v>9</v>
      </c>
      <c r="F153" s="13">
        <v>1254.8</v>
      </c>
      <c r="G153" s="32"/>
      <c r="H153" s="43">
        <f t="shared" si="2"/>
        <v>1254.8</v>
      </c>
    </row>
    <row r="154" spans="1:8" s="19" customFormat="1" ht="24">
      <c r="A154" s="18" t="s">
        <v>146</v>
      </c>
      <c r="B154" s="18" t="s">
        <v>6</v>
      </c>
      <c r="C154" s="11" t="s">
        <v>146</v>
      </c>
      <c r="D154" s="5" t="s">
        <v>147</v>
      </c>
      <c r="E154" s="6" t="s">
        <v>9</v>
      </c>
      <c r="F154" s="13">
        <v>795.4</v>
      </c>
      <c r="G154" s="32"/>
      <c r="H154" s="43">
        <f t="shared" si="2"/>
        <v>795.4</v>
      </c>
    </row>
    <row r="155" spans="1:8" s="19" customFormat="1" ht="24">
      <c r="A155" s="18" t="s">
        <v>146</v>
      </c>
      <c r="B155" s="18" t="s">
        <v>22</v>
      </c>
      <c r="C155" s="11" t="s">
        <v>22</v>
      </c>
      <c r="D155" s="5" t="s">
        <v>147</v>
      </c>
      <c r="E155" s="6" t="s">
        <v>23</v>
      </c>
      <c r="F155" s="13">
        <v>795.4</v>
      </c>
      <c r="G155" s="32"/>
      <c r="H155" s="43">
        <f t="shared" si="2"/>
        <v>795.4</v>
      </c>
    </row>
    <row r="156" spans="1:8" s="19" customFormat="1" ht="24">
      <c r="A156" s="18" t="s">
        <v>148</v>
      </c>
      <c r="B156" s="18" t="s">
        <v>6</v>
      </c>
      <c r="C156" s="11" t="s">
        <v>148</v>
      </c>
      <c r="D156" s="5" t="s">
        <v>149</v>
      </c>
      <c r="E156" s="6" t="s">
        <v>9</v>
      </c>
      <c r="F156" s="13">
        <v>357.5</v>
      </c>
      <c r="G156" s="32"/>
      <c r="H156" s="43">
        <f t="shared" si="2"/>
        <v>357.5</v>
      </c>
    </row>
    <row r="157" spans="1:8" s="19" customFormat="1" ht="24">
      <c r="A157" s="18" t="s">
        <v>148</v>
      </c>
      <c r="B157" s="18" t="s">
        <v>22</v>
      </c>
      <c r="C157" s="11" t="s">
        <v>22</v>
      </c>
      <c r="D157" s="5" t="s">
        <v>149</v>
      </c>
      <c r="E157" s="6" t="s">
        <v>23</v>
      </c>
      <c r="F157" s="13">
        <v>357.5</v>
      </c>
      <c r="G157" s="32"/>
      <c r="H157" s="43">
        <f t="shared" si="2"/>
        <v>357.5</v>
      </c>
    </row>
    <row r="158" spans="1:8" s="19" customFormat="1">
      <c r="A158" s="18" t="s">
        <v>150</v>
      </c>
      <c r="B158" s="18" t="s">
        <v>6</v>
      </c>
      <c r="C158" s="11" t="s">
        <v>150</v>
      </c>
      <c r="D158" s="5" t="s">
        <v>151</v>
      </c>
      <c r="E158" s="6" t="s">
        <v>9</v>
      </c>
      <c r="F158" s="13">
        <v>101.9</v>
      </c>
      <c r="G158" s="32"/>
      <c r="H158" s="43">
        <f t="shared" si="2"/>
        <v>101.9</v>
      </c>
    </row>
    <row r="159" spans="1:8" s="19" customFormat="1" ht="24">
      <c r="A159" s="18" t="s">
        <v>150</v>
      </c>
      <c r="B159" s="18" t="s">
        <v>22</v>
      </c>
      <c r="C159" s="11" t="s">
        <v>22</v>
      </c>
      <c r="D159" s="5" t="s">
        <v>151</v>
      </c>
      <c r="E159" s="6" t="s">
        <v>23</v>
      </c>
      <c r="F159" s="13">
        <v>101.9</v>
      </c>
      <c r="G159" s="32"/>
      <c r="H159" s="43">
        <f t="shared" si="2"/>
        <v>101.9</v>
      </c>
    </row>
    <row r="160" spans="1:8" s="19" customFormat="1" ht="72">
      <c r="A160" s="18" t="s">
        <v>144</v>
      </c>
      <c r="B160" s="18" t="s">
        <v>6</v>
      </c>
      <c r="C160" s="11" t="s">
        <v>144</v>
      </c>
      <c r="D160" s="5" t="s">
        <v>152</v>
      </c>
      <c r="E160" s="6" t="s">
        <v>9</v>
      </c>
      <c r="F160" s="13">
        <v>20381.400000000001</v>
      </c>
      <c r="G160" s="32"/>
      <c r="H160" s="43">
        <f t="shared" si="2"/>
        <v>20381.400000000001</v>
      </c>
    </row>
    <row r="161" spans="1:8" s="19" customFormat="1" ht="15" customHeight="1">
      <c r="A161" s="18" t="s">
        <v>144</v>
      </c>
      <c r="B161" s="18" t="s">
        <v>74</v>
      </c>
      <c r="C161" s="11" t="s">
        <v>74</v>
      </c>
      <c r="D161" s="5" t="s">
        <v>152</v>
      </c>
      <c r="E161" s="6" t="s">
        <v>75</v>
      </c>
      <c r="F161" s="13">
        <v>20381.400000000001</v>
      </c>
      <c r="G161" s="32"/>
      <c r="H161" s="43">
        <f t="shared" si="2"/>
        <v>20381.400000000001</v>
      </c>
    </row>
    <row r="162" spans="1:8" s="19" customFormat="1">
      <c r="A162" s="18" t="s">
        <v>153</v>
      </c>
      <c r="B162" s="18" t="s">
        <v>6</v>
      </c>
      <c r="C162" s="11" t="s">
        <v>153</v>
      </c>
      <c r="D162" s="5" t="s">
        <v>154</v>
      </c>
      <c r="E162" s="6" t="s">
        <v>9</v>
      </c>
      <c r="F162" s="13">
        <v>202.2</v>
      </c>
      <c r="G162" s="32"/>
      <c r="H162" s="43">
        <f t="shared" si="2"/>
        <v>202.2</v>
      </c>
    </row>
    <row r="163" spans="1:8" s="19" customFormat="1">
      <c r="A163" s="18" t="s">
        <v>155</v>
      </c>
      <c r="B163" s="18" t="s">
        <v>6</v>
      </c>
      <c r="C163" s="11" t="s">
        <v>155</v>
      </c>
      <c r="D163" s="5" t="s">
        <v>156</v>
      </c>
      <c r="E163" s="6" t="s">
        <v>9</v>
      </c>
      <c r="F163" s="13">
        <v>202.2</v>
      </c>
      <c r="G163" s="32"/>
      <c r="H163" s="43">
        <f t="shared" si="2"/>
        <v>202.2</v>
      </c>
    </row>
    <row r="164" spans="1:8" s="19" customFormat="1">
      <c r="A164" s="18" t="s">
        <v>155</v>
      </c>
      <c r="B164" s="18" t="s">
        <v>48</v>
      </c>
      <c r="C164" s="11" t="s">
        <v>48</v>
      </c>
      <c r="D164" s="5" t="s">
        <v>156</v>
      </c>
      <c r="E164" s="6" t="s">
        <v>49</v>
      </c>
      <c r="F164" s="13">
        <v>202.2</v>
      </c>
      <c r="G164" s="32"/>
      <c r="H164" s="43">
        <f t="shared" si="2"/>
        <v>202.2</v>
      </c>
    </row>
    <row r="165" spans="1:8" s="19" customFormat="1" ht="24">
      <c r="A165" s="18" t="s">
        <v>157</v>
      </c>
      <c r="B165" s="18" t="s">
        <v>6</v>
      </c>
      <c r="C165" s="11" t="s">
        <v>157</v>
      </c>
      <c r="D165" s="5" t="s">
        <v>158</v>
      </c>
      <c r="E165" s="6" t="s">
        <v>9</v>
      </c>
      <c r="F165" s="13">
        <v>9275.5</v>
      </c>
      <c r="G165" s="32"/>
      <c r="H165" s="43">
        <f t="shared" si="2"/>
        <v>9275.5</v>
      </c>
    </row>
    <row r="166" spans="1:8" s="19" customFormat="1" ht="24">
      <c r="A166" s="18" t="s">
        <v>50</v>
      </c>
      <c r="B166" s="18" t="s">
        <v>6</v>
      </c>
      <c r="C166" s="11" t="s">
        <v>50</v>
      </c>
      <c r="D166" s="5" t="s">
        <v>159</v>
      </c>
      <c r="E166" s="6" t="s">
        <v>9</v>
      </c>
      <c r="F166" s="13">
        <v>6996.9</v>
      </c>
      <c r="G166" s="32"/>
      <c r="H166" s="43">
        <f t="shared" si="2"/>
        <v>6996.9</v>
      </c>
    </row>
    <row r="167" spans="1:8" s="19" customFormat="1" ht="24">
      <c r="A167" s="18" t="s">
        <v>160</v>
      </c>
      <c r="B167" s="18" t="s">
        <v>6</v>
      </c>
      <c r="C167" s="11" t="s">
        <v>160</v>
      </c>
      <c r="D167" s="5" t="s">
        <v>161</v>
      </c>
      <c r="E167" s="6" t="s">
        <v>9</v>
      </c>
      <c r="F167" s="13">
        <v>6996.9</v>
      </c>
      <c r="G167" s="32"/>
      <c r="H167" s="43">
        <f t="shared" si="2"/>
        <v>6996.9</v>
      </c>
    </row>
    <row r="168" spans="1:8" s="19" customFormat="1" ht="24">
      <c r="A168" s="18" t="s">
        <v>160</v>
      </c>
      <c r="B168" s="18" t="s">
        <v>22</v>
      </c>
      <c r="C168" s="11" t="s">
        <v>22</v>
      </c>
      <c r="D168" s="5" t="s">
        <v>161</v>
      </c>
      <c r="E168" s="6" t="s">
        <v>23</v>
      </c>
      <c r="F168" s="13">
        <v>6051.9</v>
      </c>
      <c r="G168" s="32"/>
      <c r="H168" s="43">
        <f t="shared" si="2"/>
        <v>6051.9</v>
      </c>
    </row>
    <row r="169" spans="1:8" s="19" customFormat="1" ht="24">
      <c r="A169" s="18" t="s">
        <v>160</v>
      </c>
      <c r="B169" s="18" t="s">
        <v>16</v>
      </c>
      <c r="C169" s="11" t="s">
        <v>16</v>
      </c>
      <c r="D169" s="5" t="s">
        <v>161</v>
      </c>
      <c r="E169" s="6" t="s">
        <v>17</v>
      </c>
      <c r="F169" s="13">
        <v>945</v>
      </c>
      <c r="G169" s="32"/>
      <c r="H169" s="43">
        <f t="shared" si="2"/>
        <v>945</v>
      </c>
    </row>
    <row r="170" spans="1:8" s="19" customFormat="1" ht="29.25" customHeight="1">
      <c r="A170" s="18" t="s">
        <v>162</v>
      </c>
      <c r="B170" s="18" t="s">
        <v>6</v>
      </c>
      <c r="C170" s="11" t="s">
        <v>162</v>
      </c>
      <c r="D170" s="5" t="s">
        <v>163</v>
      </c>
      <c r="E170" s="6" t="s">
        <v>9</v>
      </c>
      <c r="F170" s="13">
        <v>2278.6</v>
      </c>
      <c r="G170" s="32"/>
      <c r="H170" s="43">
        <f t="shared" si="2"/>
        <v>2278.6</v>
      </c>
    </row>
    <row r="171" spans="1:8" s="19" customFormat="1" ht="24">
      <c r="A171" s="18" t="s">
        <v>162</v>
      </c>
      <c r="B171" s="18" t="s">
        <v>22</v>
      </c>
      <c r="C171" s="11" t="s">
        <v>22</v>
      </c>
      <c r="D171" s="5" t="s">
        <v>163</v>
      </c>
      <c r="E171" s="6" t="s">
        <v>23</v>
      </c>
      <c r="F171" s="13">
        <v>2278.6</v>
      </c>
      <c r="G171" s="32"/>
      <c r="H171" s="43">
        <f t="shared" si="2"/>
        <v>2278.6</v>
      </c>
    </row>
    <row r="172" spans="1:8" s="19" customFormat="1">
      <c r="A172" s="18" t="s">
        <v>164</v>
      </c>
      <c r="B172" s="18" t="s">
        <v>6</v>
      </c>
      <c r="C172" s="11" t="s">
        <v>164</v>
      </c>
      <c r="D172" s="5" t="s">
        <v>165</v>
      </c>
      <c r="E172" s="6" t="s">
        <v>9</v>
      </c>
      <c r="F172" s="13">
        <v>49783.4</v>
      </c>
      <c r="G172" s="32">
        <f>SUM(G182+G185)</f>
        <v>294.3</v>
      </c>
      <c r="H172" s="43">
        <f t="shared" si="2"/>
        <v>50077.700000000004</v>
      </c>
    </row>
    <row r="173" spans="1:8" s="19" customFormat="1">
      <c r="A173" s="18" t="s">
        <v>12</v>
      </c>
      <c r="B173" s="18" t="s">
        <v>6</v>
      </c>
      <c r="C173" s="11" t="s">
        <v>12</v>
      </c>
      <c r="D173" s="5" t="s">
        <v>166</v>
      </c>
      <c r="E173" s="6" t="s">
        <v>9</v>
      </c>
      <c r="F173" s="13">
        <v>47937.5</v>
      </c>
      <c r="G173" s="32"/>
      <c r="H173" s="43">
        <f t="shared" si="2"/>
        <v>47937.5</v>
      </c>
    </row>
    <row r="174" spans="1:8" s="19" customFormat="1">
      <c r="A174" s="18" t="s">
        <v>167</v>
      </c>
      <c r="B174" s="18" t="s">
        <v>6</v>
      </c>
      <c r="C174" s="11" t="s">
        <v>167</v>
      </c>
      <c r="D174" s="5" t="s">
        <v>168</v>
      </c>
      <c r="E174" s="6" t="s">
        <v>9</v>
      </c>
      <c r="F174" s="13">
        <v>47937.5</v>
      </c>
      <c r="G174" s="32"/>
      <c r="H174" s="43">
        <f t="shared" si="2"/>
        <v>47937.5</v>
      </c>
    </row>
    <row r="175" spans="1:8" s="19" customFormat="1" ht="24">
      <c r="A175" s="18" t="s">
        <v>167</v>
      </c>
      <c r="B175" s="18" t="s">
        <v>16</v>
      </c>
      <c r="C175" s="11" t="s">
        <v>16</v>
      </c>
      <c r="D175" s="5" t="s">
        <v>168</v>
      </c>
      <c r="E175" s="6" t="s">
        <v>17</v>
      </c>
      <c r="F175" s="13">
        <v>47937.5</v>
      </c>
      <c r="G175" s="32"/>
      <c r="H175" s="43">
        <f t="shared" si="2"/>
        <v>47937.5</v>
      </c>
    </row>
    <row r="176" spans="1:8" s="19" customFormat="1">
      <c r="A176" s="18" t="s">
        <v>36</v>
      </c>
      <c r="B176" s="18" t="s">
        <v>6</v>
      </c>
      <c r="C176" s="11" t="s">
        <v>36</v>
      </c>
      <c r="D176" s="5" t="s">
        <v>169</v>
      </c>
      <c r="E176" s="6" t="s">
        <v>9</v>
      </c>
      <c r="F176" s="13">
        <v>1844.7</v>
      </c>
      <c r="G176" s="32"/>
      <c r="H176" s="43">
        <f t="shared" si="2"/>
        <v>1844.7</v>
      </c>
    </row>
    <row r="177" spans="1:8" s="19" customFormat="1">
      <c r="A177" s="18" t="s">
        <v>170</v>
      </c>
      <c r="B177" s="18" t="s">
        <v>6</v>
      </c>
      <c r="C177" s="11" t="s">
        <v>170</v>
      </c>
      <c r="D177" s="5" t="s">
        <v>171</v>
      </c>
      <c r="E177" s="6" t="s">
        <v>9</v>
      </c>
      <c r="F177" s="13">
        <v>1844.7</v>
      </c>
      <c r="G177" s="32"/>
      <c r="H177" s="43">
        <f t="shared" si="2"/>
        <v>1844.7</v>
      </c>
    </row>
    <row r="178" spans="1:8" s="19" customFormat="1" ht="24">
      <c r="A178" s="18" t="s">
        <v>170</v>
      </c>
      <c r="B178" s="18" t="s">
        <v>16</v>
      </c>
      <c r="C178" s="11" t="s">
        <v>16</v>
      </c>
      <c r="D178" s="5" t="s">
        <v>171</v>
      </c>
      <c r="E178" s="6" t="s">
        <v>17</v>
      </c>
      <c r="F178" s="13">
        <v>1844.7</v>
      </c>
      <c r="G178" s="32"/>
      <c r="H178" s="43">
        <f t="shared" si="2"/>
        <v>1844.7</v>
      </c>
    </row>
    <row r="179" spans="1:8" s="19" customFormat="1">
      <c r="A179" s="18" t="s">
        <v>40</v>
      </c>
      <c r="B179" s="18" t="s">
        <v>6</v>
      </c>
      <c r="C179" s="11" t="s">
        <v>40</v>
      </c>
      <c r="D179" s="5" t="s">
        <v>172</v>
      </c>
      <c r="E179" s="6" t="s">
        <v>9</v>
      </c>
      <c r="F179" s="13">
        <v>1.2</v>
      </c>
      <c r="G179" s="32"/>
      <c r="H179" s="43">
        <f t="shared" si="2"/>
        <v>1.2</v>
      </c>
    </row>
    <row r="180" spans="1:8" s="19" customFormat="1" ht="24">
      <c r="A180" s="18" t="s">
        <v>42</v>
      </c>
      <c r="B180" s="18" t="s">
        <v>6</v>
      </c>
      <c r="C180" s="11" t="s">
        <v>42</v>
      </c>
      <c r="D180" s="5" t="s">
        <v>173</v>
      </c>
      <c r="E180" s="6" t="s">
        <v>9</v>
      </c>
      <c r="F180" s="13">
        <v>1.2</v>
      </c>
      <c r="G180" s="32"/>
      <c r="H180" s="43">
        <f t="shared" si="2"/>
        <v>1.2</v>
      </c>
    </row>
    <row r="181" spans="1:8" s="19" customFormat="1" ht="24">
      <c r="A181" s="18" t="s">
        <v>42</v>
      </c>
      <c r="B181" s="18" t="s">
        <v>16</v>
      </c>
      <c r="C181" s="11" t="s">
        <v>16</v>
      </c>
      <c r="D181" s="5" t="s">
        <v>173</v>
      </c>
      <c r="E181" s="6" t="s">
        <v>17</v>
      </c>
      <c r="F181" s="13">
        <v>1.2</v>
      </c>
      <c r="G181" s="32"/>
      <c r="H181" s="43">
        <f t="shared" si="2"/>
        <v>1.2</v>
      </c>
    </row>
    <row r="182" spans="1:8" s="19" customFormat="1" ht="24">
      <c r="A182" s="18"/>
      <c r="B182" s="18"/>
      <c r="C182" s="11" t="s">
        <v>50</v>
      </c>
      <c r="D182" s="5" t="s">
        <v>366</v>
      </c>
      <c r="E182" s="6" t="s">
        <v>9</v>
      </c>
      <c r="F182" s="13"/>
      <c r="G182" s="32">
        <v>279.5</v>
      </c>
      <c r="H182" s="43">
        <f t="shared" si="2"/>
        <v>279.5</v>
      </c>
    </row>
    <row r="183" spans="1:8" s="19" customFormat="1" ht="36">
      <c r="A183" s="18"/>
      <c r="B183" s="18"/>
      <c r="C183" s="11" t="s">
        <v>52</v>
      </c>
      <c r="D183" s="5" t="s">
        <v>367</v>
      </c>
      <c r="E183" s="6" t="s">
        <v>9</v>
      </c>
      <c r="F183" s="13"/>
      <c r="G183" s="32">
        <v>279.5</v>
      </c>
      <c r="H183" s="43">
        <f t="shared" si="2"/>
        <v>279.5</v>
      </c>
    </row>
    <row r="184" spans="1:8" s="19" customFormat="1" ht="24">
      <c r="A184" s="18"/>
      <c r="B184" s="18"/>
      <c r="C184" s="11" t="s">
        <v>16</v>
      </c>
      <c r="D184" s="5" t="s">
        <v>367</v>
      </c>
      <c r="E184" s="6" t="s">
        <v>17</v>
      </c>
      <c r="F184" s="13"/>
      <c r="G184" s="32">
        <v>279.5</v>
      </c>
      <c r="H184" s="43">
        <f t="shared" si="2"/>
        <v>279.5</v>
      </c>
    </row>
    <row r="185" spans="1:8" s="19" customFormat="1">
      <c r="A185" s="18"/>
      <c r="B185" s="18"/>
      <c r="C185" s="11" t="s">
        <v>66</v>
      </c>
      <c r="D185" s="5" t="s">
        <v>368</v>
      </c>
      <c r="E185" s="6" t="s">
        <v>9</v>
      </c>
      <c r="F185" s="13"/>
      <c r="G185" s="32">
        <v>14.8</v>
      </c>
      <c r="H185" s="43">
        <f t="shared" si="2"/>
        <v>14.8</v>
      </c>
    </row>
    <row r="186" spans="1:8" s="19" customFormat="1" ht="24">
      <c r="A186" s="18"/>
      <c r="B186" s="18"/>
      <c r="C186" s="11" t="s">
        <v>16</v>
      </c>
      <c r="D186" s="5" t="s">
        <v>368</v>
      </c>
      <c r="E186" s="6" t="s">
        <v>17</v>
      </c>
      <c r="F186" s="13"/>
      <c r="G186" s="32">
        <v>14.8</v>
      </c>
      <c r="H186" s="43">
        <f t="shared" si="2"/>
        <v>14.8</v>
      </c>
    </row>
    <row r="187" spans="1:8" s="19" customFormat="1" ht="24">
      <c r="A187" s="18" t="s">
        <v>174</v>
      </c>
      <c r="B187" s="18" t="s">
        <v>6</v>
      </c>
      <c r="C187" s="11" t="s">
        <v>174</v>
      </c>
      <c r="D187" s="5" t="s">
        <v>175</v>
      </c>
      <c r="E187" s="6" t="s">
        <v>9</v>
      </c>
      <c r="F187" s="13">
        <v>12741.3</v>
      </c>
      <c r="G187" s="32">
        <v>0</v>
      </c>
      <c r="H187" s="43">
        <f t="shared" si="2"/>
        <v>12741.3</v>
      </c>
    </row>
    <row r="188" spans="1:8" s="19" customFormat="1">
      <c r="A188" s="18" t="s">
        <v>12</v>
      </c>
      <c r="B188" s="18" t="s">
        <v>6</v>
      </c>
      <c r="C188" s="11" t="s">
        <v>12</v>
      </c>
      <c r="D188" s="5" t="s">
        <v>176</v>
      </c>
      <c r="E188" s="6" t="s">
        <v>9</v>
      </c>
      <c r="F188" s="13">
        <v>11415.2</v>
      </c>
      <c r="G188" s="32">
        <v>0</v>
      </c>
      <c r="H188" s="43">
        <f t="shared" si="2"/>
        <v>11415.2</v>
      </c>
    </row>
    <row r="189" spans="1:8" s="19" customFormat="1">
      <c r="A189" s="18" t="s">
        <v>177</v>
      </c>
      <c r="B189" s="18" t="s">
        <v>6</v>
      </c>
      <c r="C189" s="11" t="s">
        <v>177</v>
      </c>
      <c r="D189" s="5" t="s">
        <v>178</v>
      </c>
      <c r="E189" s="6" t="s">
        <v>9</v>
      </c>
      <c r="F189" s="13">
        <v>11415.2</v>
      </c>
      <c r="G189" s="32">
        <f>SUM(G190+G191)</f>
        <v>0</v>
      </c>
      <c r="H189" s="43">
        <f t="shared" si="2"/>
        <v>11415.2</v>
      </c>
    </row>
    <row r="190" spans="1:8" s="19" customFormat="1" ht="36">
      <c r="A190" s="18" t="s">
        <v>177</v>
      </c>
      <c r="B190" s="18" t="s">
        <v>20</v>
      </c>
      <c r="C190" s="11" t="s">
        <v>20</v>
      </c>
      <c r="D190" s="5" t="s">
        <v>178</v>
      </c>
      <c r="E190" s="6" t="s">
        <v>21</v>
      </c>
      <c r="F190" s="13">
        <v>9150.6</v>
      </c>
      <c r="G190" s="32">
        <v>47.2</v>
      </c>
      <c r="H190" s="43">
        <f t="shared" si="2"/>
        <v>9197.8000000000011</v>
      </c>
    </row>
    <row r="191" spans="1:8" s="19" customFormat="1" ht="24">
      <c r="A191" s="18" t="s">
        <v>177</v>
      </c>
      <c r="B191" s="18" t="s">
        <v>22</v>
      </c>
      <c r="C191" s="11" t="s">
        <v>22</v>
      </c>
      <c r="D191" s="5" t="s">
        <v>178</v>
      </c>
      <c r="E191" s="6" t="s">
        <v>23</v>
      </c>
      <c r="F191" s="13">
        <v>2180</v>
      </c>
      <c r="G191" s="32">
        <v>-47.2</v>
      </c>
      <c r="H191" s="43">
        <f t="shared" si="2"/>
        <v>2132.8000000000002</v>
      </c>
    </row>
    <row r="192" spans="1:8" s="19" customFormat="1">
      <c r="A192" s="18" t="s">
        <v>177</v>
      </c>
      <c r="B192" s="18" t="s">
        <v>24</v>
      </c>
      <c r="C192" s="11" t="s">
        <v>24</v>
      </c>
      <c r="D192" s="5" t="s">
        <v>178</v>
      </c>
      <c r="E192" s="6" t="s">
        <v>25</v>
      </c>
      <c r="F192" s="13">
        <v>84.6</v>
      </c>
      <c r="G192" s="32"/>
      <c r="H192" s="43">
        <f t="shared" si="2"/>
        <v>84.6</v>
      </c>
    </row>
    <row r="193" spans="1:8" s="19" customFormat="1">
      <c r="A193" s="18" t="s">
        <v>36</v>
      </c>
      <c r="B193" s="18" t="s">
        <v>6</v>
      </c>
      <c r="C193" s="11" t="s">
        <v>36</v>
      </c>
      <c r="D193" s="5" t="s">
        <v>179</v>
      </c>
      <c r="E193" s="6" t="s">
        <v>9</v>
      </c>
      <c r="F193" s="13">
        <v>826.1</v>
      </c>
      <c r="G193" s="32"/>
      <c r="H193" s="43">
        <f t="shared" si="2"/>
        <v>826.1</v>
      </c>
    </row>
    <row r="194" spans="1:8" s="19" customFormat="1" ht="24">
      <c r="A194" s="18" t="s">
        <v>180</v>
      </c>
      <c r="B194" s="18" t="s">
        <v>6</v>
      </c>
      <c r="C194" s="11" t="s">
        <v>180</v>
      </c>
      <c r="D194" s="5" t="s">
        <v>181</v>
      </c>
      <c r="E194" s="6" t="s">
        <v>9</v>
      </c>
      <c r="F194" s="13">
        <v>664.1</v>
      </c>
      <c r="G194" s="32"/>
      <c r="H194" s="43">
        <f t="shared" si="2"/>
        <v>664.1</v>
      </c>
    </row>
    <row r="195" spans="1:8" s="19" customFormat="1" ht="24">
      <c r="A195" s="18" t="s">
        <v>180</v>
      </c>
      <c r="B195" s="18" t="s">
        <v>22</v>
      </c>
      <c r="C195" s="11" t="s">
        <v>22</v>
      </c>
      <c r="D195" s="5" t="s">
        <v>181</v>
      </c>
      <c r="E195" s="6" t="s">
        <v>23</v>
      </c>
      <c r="F195" s="13">
        <v>664.1</v>
      </c>
      <c r="G195" s="32"/>
      <c r="H195" s="43">
        <f t="shared" si="2"/>
        <v>664.1</v>
      </c>
    </row>
    <row r="196" spans="1:8" s="19" customFormat="1" ht="15" customHeight="1">
      <c r="A196" s="18" t="s">
        <v>182</v>
      </c>
      <c r="B196" s="18" t="s">
        <v>6</v>
      </c>
      <c r="C196" s="11" t="s">
        <v>182</v>
      </c>
      <c r="D196" s="5" t="s">
        <v>183</v>
      </c>
      <c r="E196" s="6" t="s">
        <v>9</v>
      </c>
      <c r="F196" s="13">
        <v>162</v>
      </c>
      <c r="G196" s="32"/>
      <c r="H196" s="43">
        <f t="shared" si="2"/>
        <v>162</v>
      </c>
    </row>
    <row r="197" spans="1:8" s="19" customFormat="1" ht="24">
      <c r="A197" s="18" t="s">
        <v>182</v>
      </c>
      <c r="B197" s="18" t="s">
        <v>16</v>
      </c>
      <c r="C197" s="11" t="s">
        <v>16</v>
      </c>
      <c r="D197" s="5" t="s">
        <v>183</v>
      </c>
      <c r="E197" s="6" t="s">
        <v>17</v>
      </c>
      <c r="F197" s="13">
        <v>162</v>
      </c>
      <c r="G197" s="32"/>
      <c r="H197" s="43">
        <f t="shared" si="2"/>
        <v>162</v>
      </c>
    </row>
    <row r="198" spans="1:8" s="19" customFormat="1">
      <c r="A198" s="18" t="s">
        <v>184</v>
      </c>
      <c r="B198" s="18" t="s">
        <v>6</v>
      </c>
      <c r="C198" s="11" t="s">
        <v>184</v>
      </c>
      <c r="D198" s="5" t="s">
        <v>185</v>
      </c>
      <c r="E198" s="6" t="s">
        <v>9</v>
      </c>
      <c r="F198" s="13">
        <v>500</v>
      </c>
      <c r="G198" s="32"/>
      <c r="H198" s="43">
        <f t="shared" si="2"/>
        <v>500</v>
      </c>
    </row>
    <row r="199" spans="1:8" s="19" customFormat="1">
      <c r="A199" s="18" t="s">
        <v>186</v>
      </c>
      <c r="B199" s="18" t="s">
        <v>6</v>
      </c>
      <c r="C199" s="11" t="s">
        <v>186</v>
      </c>
      <c r="D199" s="5" t="s">
        <v>187</v>
      </c>
      <c r="E199" s="6" t="s">
        <v>9</v>
      </c>
      <c r="F199" s="13">
        <v>500</v>
      </c>
      <c r="G199" s="32"/>
      <c r="H199" s="43">
        <f t="shared" si="2"/>
        <v>500</v>
      </c>
    </row>
    <row r="200" spans="1:8" s="19" customFormat="1">
      <c r="A200" s="18" t="s">
        <v>186</v>
      </c>
      <c r="B200" s="18" t="s">
        <v>24</v>
      </c>
      <c r="C200" s="11" t="s">
        <v>24</v>
      </c>
      <c r="D200" s="5" t="s">
        <v>187</v>
      </c>
      <c r="E200" s="6" t="s">
        <v>25</v>
      </c>
      <c r="F200" s="13">
        <v>500</v>
      </c>
      <c r="G200" s="32"/>
      <c r="H200" s="43">
        <f t="shared" si="2"/>
        <v>500</v>
      </c>
    </row>
    <row r="201" spans="1:8" s="19" customFormat="1">
      <c r="A201" s="18" t="s">
        <v>188</v>
      </c>
      <c r="B201" s="18" t="s">
        <v>6</v>
      </c>
      <c r="C201" s="11" t="s">
        <v>188</v>
      </c>
      <c r="D201" s="5" t="s">
        <v>189</v>
      </c>
      <c r="E201" s="6" t="s">
        <v>9</v>
      </c>
      <c r="F201" s="13">
        <v>872.3</v>
      </c>
      <c r="G201" s="32"/>
      <c r="H201" s="43">
        <f t="shared" si="2"/>
        <v>872.3</v>
      </c>
    </row>
    <row r="202" spans="1:8" s="19" customFormat="1">
      <c r="A202" s="18" t="s">
        <v>36</v>
      </c>
      <c r="B202" s="18" t="s">
        <v>6</v>
      </c>
      <c r="C202" s="11" t="s">
        <v>36</v>
      </c>
      <c r="D202" s="5" t="s">
        <v>190</v>
      </c>
      <c r="E202" s="6" t="s">
        <v>9</v>
      </c>
      <c r="F202" s="13">
        <v>872.3</v>
      </c>
      <c r="G202" s="32"/>
      <c r="H202" s="43">
        <f t="shared" si="2"/>
        <v>872.3</v>
      </c>
    </row>
    <row r="203" spans="1:8" s="19" customFormat="1">
      <c r="A203" s="18" t="s">
        <v>191</v>
      </c>
      <c r="B203" s="18" t="s">
        <v>6</v>
      </c>
      <c r="C203" s="11" t="s">
        <v>191</v>
      </c>
      <c r="D203" s="5" t="s">
        <v>192</v>
      </c>
      <c r="E203" s="6" t="s">
        <v>9</v>
      </c>
      <c r="F203" s="13">
        <v>62</v>
      </c>
      <c r="G203" s="32"/>
      <c r="H203" s="43">
        <f t="shared" si="2"/>
        <v>62</v>
      </c>
    </row>
    <row r="204" spans="1:8" s="19" customFormat="1">
      <c r="A204" s="18" t="s">
        <v>191</v>
      </c>
      <c r="B204" s="18" t="s">
        <v>24</v>
      </c>
      <c r="C204" s="11" t="s">
        <v>24</v>
      </c>
      <c r="D204" s="5" t="s">
        <v>192</v>
      </c>
      <c r="E204" s="6" t="s">
        <v>25</v>
      </c>
      <c r="F204" s="13">
        <v>62</v>
      </c>
      <c r="G204" s="32"/>
      <c r="H204" s="43">
        <f t="shared" si="2"/>
        <v>62</v>
      </c>
    </row>
    <row r="205" spans="1:8" s="19" customFormat="1">
      <c r="A205" s="18" t="s">
        <v>193</v>
      </c>
      <c r="B205" s="18" t="s">
        <v>6</v>
      </c>
      <c r="C205" s="11" t="s">
        <v>193</v>
      </c>
      <c r="D205" s="5" t="s">
        <v>194</v>
      </c>
      <c r="E205" s="6" t="s">
        <v>9</v>
      </c>
      <c r="F205" s="13">
        <v>810.3</v>
      </c>
      <c r="G205" s="32"/>
      <c r="H205" s="43">
        <f t="shared" si="2"/>
        <v>810.3</v>
      </c>
    </row>
    <row r="206" spans="1:8" s="19" customFormat="1" ht="24">
      <c r="A206" s="18" t="s">
        <v>193</v>
      </c>
      <c r="B206" s="18" t="s">
        <v>22</v>
      </c>
      <c r="C206" s="11" t="s">
        <v>22</v>
      </c>
      <c r="D206" s="5" t="s">
        <v>194</v>
      </c>
      <c r="E206" s="6" t="s">
        <v>23</v>
      </c>
      <c r="F206" s="13">
        <v>140</v>
      </c>
      <c r="G206" s="32"/>
      <c r="H206" s="43">
        <f t="shared" ref="H206:H269" si="3">F206+G206</f>
        <v>140</v>
      </c>
    </row>
    <row r="207" spans="1:8" s="19" customFormat="1">
      <c r="A207" s="18" t="s">
        <v>193</v>
      </c>
      <c r="B207" s="18" t="s">
        <v>24</v>
      </c>
      <c r="C207" s="11" t="s">
        <v>24</v>
      </c>
      <c r="D207" s="5" t="s">
        <v>194</v>
      </c>
      <c r="E207" s="6" t="s">
        <v>25</v>
      </c>
      <c r="F207" s="13">
        <v>670.3</v>
      </c>
      <c r="G207" s="32"/>
      <c r="H207" s="43">
        <f t="shared" si="3"/>
        <v>670.3</v>
      </c>
    </row>
    <row r="208" spans="1:8" s="19" customFormat="1">
      <c r="A208" s="18" t="s">
        <v>195</v>
      </c>
      <c r="B208" s="18" t="s">
        <v>6</v>
      </c>
      <c r="C208" s="11" t="s">
        <v>195</v>
      </c>
      <c r="D208" s="5" t="s">
        <v>196</v>
      </c>
      <c r="E208" s="6" t="s">
        <v>9</v>
      </c>
      <c r="F208" s="13">
        <v>240376.4</v>
      </c>
      <c r="G208" s="32">
        <f>SUM(G209+G215+G225+G232)</f>
        <v>10102.800000000001</v>
      </c>
      <c r="H208" s="43">
        <f t="shared" si="3"/>
        <v>250479.19999999998</v>
      </c>
    </row>
    <row r="209" spans="1:8" s="19" customFormat="1">
      <c r="A209" s="18" t="s">
        <v>12</v>
      </c>
      <c r="B209" s="18" t="s">
        <v>6</v>
      </c>
      <c r="C209" s="11" t="s">
        <v>12</v>
      </c>
      <c r="D209" s="5" t="s">
        <v>197</v>
      </c>
      <c r="E209" s="6" t="s">
        <v>9</v>
      </c>
      <c r="F209" s="13">
        <v>16822.599999999999</v>
      </c>
      <c r="G209" s="32">
        <v>1274.9000000000001</v>
      </c>
      <c r="H209" s="43">
        <f t="shared" si="3"/>
        <v>18097.5</v>
      </c>
    </row>
    <row r="210" spans="1:8" s="19" customFormat="1" ht="24">
      <c r="A210" s="18" t="s">
        <v>198</v>
      </c>
      <c r="B210" s="18" t="s">
        <v>6</v>
      </c>
      <c r="C210" s="11" t="s">
        <v>198</v>
      </c>
      <c r="D210" s="5" t="s">
        <v>199</v>
      </c>
      <c r="E210" s="6" t="s">
        <v>9</v>
      </c>
      <c r="F210" s="13">
        <v>16822.599999999999</v>
      </c>
      <c r="G210" s="32">
        <v>1274.9000000000001</v>
      </c>
      <c r="H210" s="43">
        <f t="shared" si="3"/>
        <v>18097.5</v>
      </c>
    </row>
    <row r="211" spans="1:8" s="19" customFormat="1" ht="36">
      <c r="A211" s="18" t="s">
        <v>198</v>
      </c>
      <c r="B211" s="18" t="s">
        <v>20</v>
      </c>
      <c r="C211" s="11" t="s">
        <v>20</v>
      </c>
      <c r="D211" s="5" t="s">
        <v>199</v>
      </c>
      <c r="E211" s="6" t="s">
        <v>21</v>
      </c>
      <c r="F211" s="13">
        <v>11668.1</v>
      </c>
      <c r="G211" s="32"/>
      <c r="H211" s="43">
        <f t="shared" si="3"/>
        <v>11668.1</v>
      </c>
    </row>
    <row r="212" spans="1:8" s="19" customFormat="1" ht="24">
      <c r="A212" s="18" t="s">
        <v>198</v>
      </c>
      <c r="B212" s="18" t="s">
        <v>22</v>
      </c>
      <c r="C212" s="11" t="s">
        <v>22</v>
      </c>
      <c r="D212" s="5" t="s">
        <v>199</v>
      </c>
      <c r="E212" s="6" t="s">
        <v>23</v>
      </c>
      <c r="F212" s="13">
        <v>3911.6</v>
      </c>
      <c r="G212" s="32">
        <v>1274.9000000000001</v>
      </c>
      <c r="H212" s="43">
        <f t="shared" si="3"/>
        <v>5186.5</v>
      </c>
    </row>
    <row r="213" spans="1:8" s="19" customFormat="1">
      <c r="A213" s="18" t="s">
        <v>198</v>
      </c>
      <c r="B213" s="18" t="s">
        <v>48</v>
      </c>
      <c r="C213" s="11" t="s">
        <v>48</v>
      </c>
      <c r="D213" s="5" t="s">
        <v>199</v>
      </c>
      <c r="E213" s="6" t="s">
        <v>49</v>
      </c>
      <c r="F213" s="13">
        <v>41.1</v>
      </c>
      <c r="G213" s="32"/>
      <c r="H213" s="43">
        <f t="shared" si="3"/>
        <v>41.1</v>
      </c>
    </row>
    <row r="214" spans="1:8" s="19" customFormat="1">
      <c r="A214" s="18" t="s">
        <v>198</v>
      </c>
      <c r="B214" s="18" t="s">
        <v>24</v>
      </c>
      <c r="C214" s="11" t="s">
        <v>24</v>
      </c>
      <c r="D214" s="5" t="s">
        <v>199</v>
      </c>
      <c r="E214" s="6" t="s">
        <v>25</v>
      </c>
      <c r="F214" s="13">
        <v>1201.8</v>
      </c>
      <c r="G214" s="32"/>
      <c r="H214" s="43">
        <f t="shared" si="3"/>
        <v>1201.8</v>
      </c>
    </row>
    <row r="215" spans="1:8" s="19" customFormat="1">
      <c r="A215" s="18" t="s">
        <v>36</v>
      </c>
      <c r="B215" s="18" t="s">
        <v>6</v>
      </c>
      <c r="C215" s="11" t="s">
        <v>36</v>
      </c>
      <c r="D215" s="5" t="s">
        <v>200</v>
      </c>
      <c r="E215" s="6" t="s">
        <v>9</v>
      </c>
      <c r="F215" s="13">
        <v>64608.800000000003</v>
      </c>
      <c r="G215" s="32">
        <f>SUM(G218+G220)</f>
        <v>5104.2000000000007</v>
      </c>
      <c r="H215" s="43">
        <f t="shared" si="3"/>
        <v>69713</v>
      </c>
    </row>
    <row r="216" spans="1:8" s="19" customFormat="1" ht="24">
      <c r="A216" s="18" t="s">
        <v>201</v>
      </c>
      <c r="B216" s="18" t="s">
        <v>6</v>
      </c>
      <c r="C216" s="11" t="s">
        <v>201</v>
      </c>
      <c r="D216" s="5" t="s">
        <v>202</v>
      </c>
      <c r="E216" s="6" t="s">
        <v>9</v>
      </c>
      <c r="F216" s="13">
        <v>15515</v>
      </c>
      <c r="G216" s="32"/>
      <c r="H216" s="43">
        <f t="shared" si="3"/>
        <v>15515</v>
      </c>
    </row>
    <row r="217" spans="1:8" s="19" customFormat="1">
      <c r="A217" s="18" t="s">
        <v>201</v>
      </c>
      <c r="B217" s="18" t="s">
        <v>24</v>
      </c>
      <c r="C217" s="11" t="s">
        <v>24</v>
      </c>
      <c r="D217" s="5" t="s">
        <v>202</v>
      </c>
      <c r="E217" s="6" t="s">
        <v>25</v>
      </c>
      <c r="F217" s="13">
        <v>15515</v>
      </c>
      <c r="G217" s="32"/>
      <c r="H217" s="43">
        <f t="shared" si="3"/>
        <v>15515</v>
      </c>
    </row>
    <row r="218" spans="1:8" s="19" customFormat="1" ht="24">
      <c r="A218" s="18" t="s">
        <v>203</v>
      </c>
      <c r="B218" s="18" t="s">
        <v>6</v>
      </c>
      <c r="C218" s="11" t="s">
        <v>203</v>
      </c>
      <c r="D218" s="5" t="s">
        <v>204</v>
      </c>
      <c r="E218" s="6" t="s">
        <v>9</v>
      </c>
      <c r="F218" s="13">
        <v>42256</v>
      </c>
      <c r="G218" s="32">
        <v>2683.4</v>
      </c>
      <c r="H218" s="43">
        <f t="shared" si="3"/>
        <v>44939.4</v>
      </c>
    </row>
    <row r="219" spans="1:8" s="19" customFormat="1" ht="24">
      <c r="A219" s="18" t="s">
        <v>203</v>
      </c>
      <c r="B219" s="18" t="s">
        <v>22</v>
      </c>
      <c r="C219" s="11" t="s">
        <v>22</v>
      </c>
      <c r="D219" s="5" t="s">
        <v>204</v>
      </c>
      <c r="E219" s="6" t="s">
        <v>23</v>
      </c>
      <c r="F219" s="13">
        <v>42256</v>
      </c>
      <c r="G219" s="32">
        <v>2683.4</v>
      </c>
      <c r="H219" s="43">
        <f t="shared" si="3"/>
        <v>44939.4</v>
      </c>
    </row>
    <row r="220" spans="1:8" s="19" customFormat="1" ht="24">
      <c r="A220" s="18" t="s">
        <v>205</v>
      </c>
      <c r="B220" s="18" t="s">
        <v>6</v>
      </c>
      <c r="C220" s="11" t="s">
        <v>205</v>
      </c>
      <c r="D220" s="5" t="s">
        <v>206</v>
      </c>
      <c r="E220" s="6" t="s">
        <v>9</v>
      </c>
      <c r="F220" s="13">
        <v>6837.8</v>
      </c>
      <c r="G220" s="32">
        <v>2420.8000000000002</v>
      </c>
      <c r="H220" s="43">
        <f t="shared" si="3"/>
        <v>9258.6</v>
      </c>
    </row>
    <row r="221" spans="1:8" s="19" customFormat="1" ht="24">
      <c r="A221" s="18" t="s">
        <v>205</v>
      </c>
      <c r="B221" s="18" t="s">
        <v>22</v>
      </c>
      <c r="C221" s="11" t="s">
        <v>22</v>
      </c>
      <c r="D221" s="5" t="s">
        <v>206</v>
      </c>
      <c r="E221" s="6" t="s">
        <v>23</v>
      </c>
      <c r="F221" s="13">
        <v>6837.8</v>
      </c>
      <c r="G221" s="32">
        <v>2420.8000000000002</v>
      </c>
      <c r="H221" s="43">
        <f t="shared" si="3"/>
        <v>9258.6</v>
      </c>
    </row>
    <row r="222" spans="1:8" s="19" customFormat="1" ht="24">
      <c r="A222" s="18" t="s">
        <v>50</v>
      </c>
      <c r="B222" s="18" t="s">
        <v>6</v>
      </c>
      <c r="C222" s="11" t="s">
        <v>50</v>
      </c>
      <c r="D222" s="5" t="s">
        <v>207</v>
      </c>
      <c r="E222" s="6" t="s">
        <v>9</v>
      </c>
      <c r="F222" s="13">
        <v>1344</v>
      </c>
      <c r="G222" s="32"/>
      <c r="H222" s="43">
        <f t="shared" si="3"/>
        <v>1344</v>
      </c>
    </row>
    <row r="223" spans="1:8" s="19" customFormat="1" ht="24">
      <c r="A223" s="18" t="s">
        <v>208</v>
      </c>
      <c r="B223" s="18" t="s">
        <v>6</v>
      </c>
      <c r="C223" s="11" t="s">
        <v>208</v>
      </c>
      <c r="D223" s="5" t="s">
        <v>209</v>
      </c>
      <c r="E223" s="6" t="s">
        <v>9</v>
      </c>
      <c r="F223" s="13">
        <v>1344</v>
      </c>
      <c r="G223" s="32"/>
      <c r="H223" s="43">
        <f t="shared" si="3"/>
        <v>1344</v>
      </c>
    </row>
    <row r="224" spans="1:8" s="19" customFormat="1" ht="24">
      <c r="A224" s="18" t="s">
        <v>208</v>
      </c>
      <c r="B224" s="18" t="s">
        <v>22</v>
      </c>
      <c r="C224" s="11" t="s">
        <v>22</v>
      </c>
      <c r="D224" s="5" t="s">
        <v>209</v>
      </c>
      <c r="E224" s="6" t="s">
        <v>23</v>
      </c>
      <c r="F224" s="13">
        <v>1344</v>
      </c>
      <c r="G224" s="32"/>
      <c r="H224" s="43">
        <f t="shared" si="3"/>
        <v>1344</v>
      </c>
    </row>
    <row r="225" spans="1:8" s="19" customFormat="1" ht="24">
      <c r="A225" s="18" t="s">
        <v>210</v>
      </c>
      <c r="B225" s="18" t="s">
        <v>6</v>
      </c>
      <c r="C225" s="11" t="s">
        <v>210</v>
      </c>
      <c r="D225" s="5" t="s">
        <v>211</v>
      </c>
      <c r="E225" s="6" t="s">
        <v>9</v>
      </c>
      <c r="F225" s="13">
        <v>10080</v>
      </c>
      <c r="G225" s="32">
        <v>2730</v>
      </c>
      <c r="H225" s="43">
        <f t="shared" si="3"/>
        <v>12810</v>
      </c>
    </row>
    <row r="226" spans="1:8" s="19" customFormat="1" ht="27.75" customHeight="1">
      <c r="A226" s="18" t="s">
        <v>212</v>
      </c>
      <c r="B226" s="18" t="s">
        <v>6</v>
      </c>
      <c r="C226" s="11" t="s">
        <v>212</v>
      </c>
      <c r="D226" s="5" t="s">
        <v>213</v>
      </c>
      <c r="E226" s="6" t="s">
        <v>9</v>
      </c>
      <c r="F226" s="13">
        <v>8930</v>
      </c>
      <c r="G226" s="32"/>
      <c r="H226" s="43">
        <f t="shared" si="3"/>
        <v>8930</v>
      </c>
    </row>
    <row r="227" spans="1:8" s="19" customFormat="1" ht="17.25" customHeight="1">
      <c r="A227" s="18" t="s">
        <v>212</v>
      </c>
      <c r="B227" s="18" t="s">
        <v>74</v>
      </c>
      <c r="C227" s="11" t="s">
        <v>74</v>
      </c>
      <c r="D227" s="5" t="s">
        <v>213</v>
      </c>
      <c r="E227" s="6" t="s">
        <v>75</v>
      </c>
      <c r="F227" s="13">
        <v>8930</v>
      </c>
      <c r="G227" s="32"/>
      <c r="H227" s="43">
        <f t="shared" si="3"/>
        <v>8930</v>
      </c>
    </row>
    <row r="228" spans="1:8" s="19" customFormat="1" ht="51" customHeight="1">
      <c r="A228" s="18"/>
      <c r="B228" s="18"/>
      <c r="C228" s="11" t="s">
        <v>369</v>
      </c>
      <c r="D228" s="5" t="s">
        <v>370</v>
      </c>
      <c r="E228" s="6" t="s">
        <v>9</v>
      </c>
      <c r="F228" s="13"/>
      <c r="G228" s="32">
        <v>2730</v>
      </c>
      <c r="H228" s="43">
        <f t="shared" si="3"/>
        <v>2730</v>
      </c>
    </row>
    <row r="229" spans="1:8" s="19" customFormat="1" ht="20.25" customHeight="1">
      <c r="A229" s="18"/>
      <c r="B229" s="18"/>
      <c r="C229" s="11" t="s">
        <v>74</v>
      </c>
      <c r="D229" s="5" t="s">
        <v>370</v>
      </c>
      <c r="E229" s="6" t="s">
        <v>75</v>
      </c>
      <c r="F229" s="13"/>
      <c r="G229" s="32">
        <v>2730</v>
      </c>
      <c r="H229" s="43">
        <f t="shared" si="3"/>
        <v>2730</v>
      </c>
    </row>
    <row r="230" spans="1:8" s="19" customFormat="1" ht="24">
      <c r="A230" s="18" t="s">
        <v>214</v>
      </c>
      <c r="B230" s="18" t="s">
        <v>6</v>
      </c>
      <c r="C230" s="11" t="s">
        <v>214</v>
      </c>
      <c r="D230" s="5" t="s">
        <v>215</v>
      </c>
      <c r="E230" s="6" t="s">
        <v>9</v>
      </c>
      <c r="F230" s="13">
        <v>1150</v>
      </c>
      <c r="G230" s="32"/>
      <c r="H230" s="43">
        <f t="shared" si="3"/>
        <v>1150</v>
      </c>
    </row>
    <row r="231" spans="1:8" s="19" customFormat="1" ht="13.5" customHeight="1">
      <c r="A231" s="18" t="s">
        <v>214</v>
      </c>
      <c r="B231" s="18" t="s">
        <v>74</v>
      </c>
      <c r="C231" s="11" t="s">
        <v>74</v>
      </c>
      <c r="D231" s="5" t="s">
        <v>215</v>
      </c>
      <c r="E231" s="6" t="s">
        <v>75</v>
      </c>
      <c r="F231" s="13">
        <v>1150</v>
      </c>
      <c r="G231" s="32"/>
      <c r="H231" s="43">
        <f t="shared" si="3"/>
        <v>1150</v>
      </c>
    </row>
    <row r="232" spans="1:8" s="19" customFormat="1" ht="13.5" customHeight="1">
      <c r="A232" s="18" t="s">
        <v>216</v>
      </c>
      <c r="B232" s="18" t="s">
        <v>6</v>
      </c>
      <c r="C232" s="11" t="s">
        <v>216</v>
      </c>
      <c r="D232" s="5" t="s">
        <v>217</v>
      </c>
      <c r="E232" s="6" t="s">
        <v>9</v>
      </c>
      <c r="F232" s="13">
        <v>71</v>
      </c>
      <c r="G232" s="32">
        <v>993.7</v>
      </c>
      <c r="H232" s="43">
        <f t="shared" si="3"/>
        <v>1064.7</v>
      </c>
    </row>
    <row r="233" spans="1:8" s="19" customFormat="1" ht="24">
      <c r="A233" s="18" t="s">
        <v>216</v>
      </c>
      <c r="B233" s="18" t="s">
        <v>22</v>
      </c>
      <c r="C233" s="11" t="s">
        <v>22</v>
      </c>
      <c r="D233" s="5" t="s">
        <v>217</v>
      </c>
      <c r="E233" s="6" t="s">
        <v>23</v>
      </c>
      <c r="F233" s="13">
        <v>71</v>
      </c>
      <c r="G233" s="32">
        <v>993.7</v>
      </c>
      <c r="H233" s="43">
        <f t="shared" si="3"/>
        <v>1064.7</v>
      </c>
    </row>
    <row r="234" spans="1:8" s="19" customFormat="1">
      <c r="A234" s="18" t="s">
        <v>218</v>
      </c>
      <c r="B234" s="18" t="s">
        <v>6</v>
      </c>
      <c r="C234" s="11" t="s">
        <v>361</v>
      </c>
      <c r="D234" s="5" t="s">
        <v>219</v>
      </c>
      <c r="E234" s="6" t="s">
        <v>9</v>
      </c>
      <c r="F234" s="13">
        <v>147450</v>
      </c>
      <c r="G234" s="32"/>
      <c r="H234" s="43">
        <f t="shared" si="3"/>
        <v>147450</v>
      </c>
    </row>
    <row r="235" spans="1:8" s="19" customFormat="1">
      <c r="A235" s="18" t="s">
        <v>220</v>
      </c>
      <c r="B235" s="18" t="s">
        <v>6</v>
      </c>
      <c r="C235" s="11" t="s">
        <v>220</v>
      </c>
      <c r="D235" s="5" t="s">
        <v>221</v>
      </c>
      <c r="E235" s="6" t="s">
        <v>9</v>
      </c>
      <c r="F235" s="13">
        <v>147450</v>
      </c>
      <c r="G235" s="32"/>
      <c r="H235" s="43">
        <f t="shared" si="3"/>
        <v>147450</v>
      </c>
    </row>
    <row r="236" spans="1:8" s="19" customFormat="1" ht="24">
      <c r="A236" s="18" t="s">
        <v>222</v>
      </c>
      <c r="B236" s="18" t="s">
        <v>6</v>
      </c>
      <c r="C236" s="11" t="s">
        <v>222</v>
      </c>
      <c r="D236" s="5" t="s">
        <v>223</v>
      </c>
      <c r="E236" s="6" t="s">
        <v>9</v>
      </c>
      <c r="F236" s="13">
        <v>147450</v>
      </c>
      <c r="G236" s="32"/>
      <c r="H236" s="43">
        <f t="shared" si="3"/>
        <v>147450</v>
      </c>
    </row>
    <row r="237" spans="1:8" s="19" customFormat="1" ht="24">
      <c r="A237" s="18" t="s">
        <v>222</v>
      </c>
      <c r="B237" s="18" t="s">
        <v>22</v>
      </c>
      <c r="C237" s="11" t="s">
        <v>22</v>
      </c>
      <c r="D237" s="5" t="s">
        <v>223</v>
      </c>
      <c r="E237" s="6" t="s">
        <v>23</v>
      </c>
      <c r="F237" s="13">
        <v>147450</v>
      </c>
      <c r="G237" s="32"/>
      <c r="H237" s="43">
        <f t="shared" si="3"/>
        <v>147450</v>
      </c>
    </row>
    <row r="238" spans="1:8" s="19" customFormat="1">
      <c r="A238" s="18" t="s">
        <v>224</v>
      </c>
      <c r="B238" s="18" t="s">
        <v>6</v>
      </c>
      <c r="C238" s="11" t="s">
        <v>224</v>
      </c>
      <c r="D238" s="5" t="s">
        <v>225</v>
      </c>
      <c r="E238" s="6" t="s">
        <v>9</v>
      </c>
      <c r="F238" s="13">
        <v>824.7</v>
      </c>
      <c r="G238" s="32"/>
      <c r="H238" s="43">
        <f t="shared" si="3"/>
        <v>824.7</v>
      </c>
    </row>
    <row r="239" spans="1:8" s="19" customFormat="1">
      <c r="A239" s="18" t="s">
        <v>36</v>
      </c>
      <c r="B239" s="18" t="s">
        <v>6</v>
      </c>
      <c r="C239" s="11" t="s">
        <v>36</v>
      </c>
      <c r="D239" s="5" t="s">
        <v>226</v>
      </c>
      <c r="E239" s="6" t="s">
        <v>9</v>
      </c>
      <c r="F239" s="13">
        <v>824.7</v>
      </c>
      <c r="G239" s="32"/>
      <c r="H239" s="43">
        <f t="shared" si="3"/>
        <v>824.7</v>
      </c>
    </row>
    <row r="240" spans="1:8" s="19" customFormat="1">
      <c r="A240" s="18" t="s">
        <v>227</v>
      </c>
      <c r="B240" s="18" t="s">
        <v>6</v>
      </c>
      <c r="C240" s="11" t="s">
        <v>227</v>
      </c>
      <c r="D240" s="5" t="s">
        <v>228</v>
      </c>
      <c r="E240" s="6" t="s">
        <v>9</v>
      </c>
      <c r="F240" s="13">
        <v>824.7</v>
      </c>
      <c r="G240" s="32"/>
      <c r="H240" s="43">
        <f t="shared" si="3"/>
        <v>824.7</v>
      </c>
    </row>
    <row r="241" spans="1:8" s="19" customFormat="1" ht="24">
      <c r="A241" s="18" t="s">
        <v>227</v>
      </c>
      <c r="B241" s="18" t="s">
        <v>22</v>
      </c>
      <c r="C241" s="11" t="s">
        <v>22</v>
      </c>
      <c r="D241" s="5" t="s">
        <v>228</v>
      </c>
      <c r="E241" s="6" t="s">
        <v>23</v>
      </c>
      <c r="F241" s="13">
        <v>824.7</v>
      </c>
      <c r="G241" s="32"/>
      <c r="H241" s="43">
        <f t="shared" si="3"/>
        <v>824.7</v>
      </c>
    </row>
    <row r="242" spans="1:8" s="19" customFormat="1" ht="24">
      <c r="A242" s="18" t="s">
        <v>229</v>
      </c>
      <c r="B242" s="18" t="s">
        <v>6</v>
      </c>
      <c r="C242" s="11" t="s">
        <v>229</v>
      </c>
      <c r="D242" s="5" t="s">
        <v>230</v>
      </c>
      <c r="E242" s="6" t="s">
        <v>9</v>
      </c>
      <c r="F242" s="13">
        <v>45.3</v>
      </c>
      <c r="G242" s="32"/>
      <c r="H242" s="43">
        <f t="shared" si="3"/>
        <v>45.3</v>
      </c>
    </row>
    <row r="243" spans="1:8" s="19" customFormat="1">
      <c r="A243" s="18" t="s">
        <v>36</v>
      </c>
      <c r="B243" s="18" t="s">
        <v>6</v>
      </c>
      <c r="C243" s="11" t="s">
        <v>36</v>
      </c>
      <c r="D243" s="5" t="s">
        <v>231</v>
      </c>
      <c r="E243" s="6" t="s">
        <v>9</v>
      </c>
      <c r="F243" s="13">
        <v>45.3</v>
      </c>
      <c r="G243" s="32"/>
      <c r="H243" s="43">
        <f t="shared" si="3"/>
        <v>45.3</v>
      </c>
    </row>
    <row r="244" spans="1:8" s="19" customFormat="1">
      <c r="A244" s="18" t="s">
        <v>232</v>
      </c>
      <c r="B244" s="18" t="s">
        <v>6</v>
      </c>
      <c r="C244" s="11" t="s">
        <v>232</v>
      </c>
      <c r="D244" s="5" t="s">
        <v>233</v>
      </c>
      <c r="E244" s="6" t="s">
        <v>9</v>
      </c>
      <c r="F244" s="13">
        <v>45.3</v>
      </c>
      <c r="G244" s="32"/>
      <c r="H244" s="43">
        <f t="shared" si="3"/>
        <v>45.3</v>
      </c>
    </row>
    <row r="245" spans="1:8" s="19" customFormat="1" ht="24">
      <c r="A245" s="18" t="s">
        <v>232</v>
      </c>
      <c r="B245" s="18" t="s">
        <v>22</v>
      </c>
      <c r="C245" s="11" t="s">
        <v>22</v>
      </c>
      <c r="D245" s="5" t="s">
        <v>233</v>
      </c>
      <c r="E245" s="6" t="s">
        <v>23</v>
      </c>
      <c r="F245" s="13">
        <v>45.3</v>
      </c>
      <c r="G245" s="32"/>
      <c r="H245" s="43">
        <f t="shared" si="3"/>
        <v>45.3</v>
      </c>
    </row>
    <row r="246" spans="1:8" s="19" customFormat="1">
      <c r="A246" s="18" t="s">
        <v>234</v>
      </c>
      <c r="B246" s="18" t="s">
        <v>6</v>
      </c>
      <c r="C246" s="11" t="s">
        <v>234</v>
      </c>
      <c r="D246" s="5" t="s">
        <v>235</v>
      </c>
      <c r="E246" s="6" t="s">
        <v>9</v>
      </c>
      <c r="F246" s="13">
        <v>36511.699999999997</v>
      </c>
      <c r="G246" s="32"/>
      <c r="H246" s="43">
        <f t="shared" si="3"/>
        <v>36511.699999999997</v>
      </c>
    </row>
    <row r="247" spans="1:8" s="19" customFormat="1" ht="36">
      <c r="A247" s="18" t="s">
        <v>236</v>
      </c>
      <c r="B247" s="18" t="s">
        <v>6</v>
      </c>
      <c r="C247" s="11" t="s">
        <v>236</v>
      </c>
      <c r="D247" s="5" t="s">
        <v>237</v>
      </c>
      <c r="E247" s="6" t="s">
        <v>9</v>
      </c>
      <c r="F247" s="13">
        <v>27517.200000000001</v>
      </c>
      <c r="G247" s="32"/>
      <c r="H247" s="43">
        <f t="shared" si="3"/>
        <v>27517.200000000001</v>
      </c>
    </row>
    <row r="248" spans="1:8" s="19" customFormat="1">
      <c r="A248" s="18" t="s">
        <v>12</v>
      </c>
      <c r="B248" s="18" t="s">
        <v>6</v>
      </c>
      <c r="C248" s="11" t="s">
        <v>12</v>
      </c>
      <c r="D248" s="5" t="s">
        <v>238</v>
      </c>
      <c r="E248" s="6" t="s">
        <v>9</v>
      </c>
      <c r="F248" s="13">
        <v>19900.5</v>
      </c>
      <c r="G248" s="32"/>
      <c r="H248" s="43">
        <f t="shared" si="3"/>
        <v>19900.5</v>
      </c>
    </row>
    <row r="249" spans="1:8" s="19" customFormat="1" ht="24">
      <c r="A249" s="18" t="s">
        <v>239</v>
      </c>
      <c r="B249" s="18" t="s">
        <v>6</v>
      </c>
      <c r="C249" s="11" t="s">
        <v>239</v>
      </c>
      <c r="D249" s="5" t="s">
        <v>240</v>
      </c>
      <c r="E249" s="6" t="s">
        <v>9</v>
      </c>
      <c r="F249" s="13">
        <v>19900.5</v>
      </c>
      <c r="G249" s="32"/>
      <c r="H249" s="43">
        <f t="shared" si="3"/>
        <v>19900.5</v>
      </c>
    </row>
    <row r="250" spans="1:8" s="19" customFormat="1" ht="36">
      <c r="A250" s="18" t="s">
        <v>239</v>
      </c>
      <c r="B250" s="18" t="s">
        <v>20</v>
      </c>
      <c r="C250" s="11" t="s">
        <v>20</v>
      </c>
      <c r="D250" s="5" t="s">
        <v>240</v>
      </c>
      <c r="E250" s="6" t="s">
        <v>21</v>
      </c>
      <c r="F250" s="13">
        <v>10603.2</v>
      </c>
      <c r="G250" s="32"/>
      <c r="H250" s="43">
        <f t="shared" si="3"/>
        <v>10603.2</v>
      </c>
    </row>
    <row r="251" spans="1:8" s="19" customFormat="1" ht="24">
      <c r="A251" s="18" t="s">
        <v>239</v>
      </c>
      <c r="B251" s="18" t="s">
        <v>22</v>
      </c>
      <c r="C251" s="11" t="s">
        <v>22</v>
      </c>
      <c r="D251" s="5" t="s">
        <v>240</v>
      </c>
      <c r="E251" s="6" t="s">
        <v>23</v>
      </c>
      <c r="F251" s="13">
        <v>9038.5</v>
      </c>
      <c r="G251" s="32"/>
      <c r="H251" s="43">
        <f t="shared" si="3"/>
        <v>9038.5</v>
      </c>
    </row>
    <row r="252" spans="1:8" s="19" customFormat="1">
      <c r="A252" s="18" t="s">
        <v>239</v>
      </c>
      <c r="B252" s="18" t="s">
        <v>24</v>
      </c>
      <c r="C252" s="11" t="s">
        <v>24</v>
      </c>
      <c r="D252" s="5" t="s">
        <v>240</v>
      </c>
      <c r="E252" s="6" t="s">
        <v>25</v>
      </c>
      <c r="F252" s="13">
        <v>258.8</v>
      </c>
      <c r="G252" s="32"/>
      <c r="H252" s="43">
        <f t="shared" si="3"/>
        <v>258.8</v>
      </c>
    </row>
    <row r="253" spans="1:8" s="19" customFormat="1">
      <c r="A253" s="18" t="s">
        <v>36</v>
      </c>
      <c r="B253" s="18" t="s">
        <v>6</v>
      </c>
      <c r="C253" s="11" t="s">
        <v>36</v>
      </c>
      <c r="D253" s="5" t="s">
        <v>241</v>
      </c>
      <c r="E253" s="6" t="s">
        <v>9</v>
      </c>
      <c r="F253" s="13">
        <v>7616.7</v>
      </c>
      <c r="G253" s="32"/>
      <c r="H253" s="43">
        <f t="shared" si="3"/>
        <v>7616.7</v>
      </c>
    </row>
    <row r="254" spans="1:8" s="19" customFormat="1">
      <c r="A254" s="18" t="s">
        <v>242</v>
      </c>
      <c r="B254" s="18" t="s">
        <v>6</v>
      </c>
      <c r="C254" s="11" t="s">
        <v>242</v>
      </c>
      <c r="D254" s="5" t="s">
        <v>243</v>
      </c>
      <c r="E254" s="6" t="s">
        <v>9</v>
      </c>
      <c r="F254" s="13">
        <v>7616.7</v>
      </c>
      <c r="G254" s="32"/>
      <c r="H254" s="43">
        <f t="shared" si="3"/>
        <v>7616.7</v>
      </c>
    </row>
    <row r="255" spans="1:8" s="19" customFormat="1" ht="24">
      <c r="A255" s="18" t="s">
        <v>242</v>
      </c>
      <c r="B255" s="18" t="s">
        <v>22</v>
      </c>
      <c r="C255" s="11" t="s">
        <v>22</v>
      </c>
      <c r="D255" s="5" t="s">
        <v>243</v>
      </c>
      <c r="E255" s="6" t="s">
        <v>23</v>
      </c>
      <c r="F255" s="13">
        <v>7376.1</v>
      </c>
      <c r="G255" s="32"/>
      <c r="H255" s="43">
        <f t="shared" si="3"/>
        <v>7376.1</v>
      </c>
    </row>
    <row r="256" spans="1:8" s="19" customFormat="1">
      <c r="A256" s="18" t="s">
        <v>242</v>
      </c>
      <c r="B256" s="18" t="s">
        <v>24</v>
      </c>
      <c r="C256" s="11" t="s">
        <v>24</v>
      </c>
      <c r="D256" s="5" t="s">
        <v>243</v>
      </c>
      <c r="E256" s="6" t="s">
        <v>25</v>
      </c>
      <c r="F256" s="13">
        <v>240.6</v>
      </c>
      <c r="G256" s="32"/>
      <c r="H256" s="43">
        <f t="shared" si="3"/>
        <v>240.6</v>
      </c>
    </row>
    <row r="257" spans="1:8" s="19" customFormat="1" ht="36">
      <c r="A257" s="18" t="s">
        <v>244</v>
      </c>
      <c r="B257" s="18" t="s">
        <v>6</v>
      </c>
      <c r="C257" s="11" t="s">
        <v>244</v>
      </c>
      <c r="D257" s="5" t="s">
        <v>245</v>
      </c>
      <c r="E257" s="6" t="s">
        <v>9</v>
      </c>
      <c r="F257" s="13">
        <v>260</v>
      </c>
      <c r="G257" s="32"/>
      <c r="H257" s="43">
        <f t="shared" si="3"/>
        <v>260</v>
      </c>
    </row>
    <row r="258" spans="1:8" s="19" customFormat="1">
      <c r="A258" s="18" t="s">
        <v>36</v>
      </c>
      <c r="B258" s="18" t="s">
        <v>6</v>
      </c>
      <c r="C258" s="11" t="s">
        <v>36</v>
      </c>
      <c r="D258" s="5" t="s">
        <v>246</v>
      </c>
      <c r="E258" s="6" t="s">
        <v>9</v>
      </c>
      <c r="F258" s="13">
        <v>260</v>
      </c>
      <c r="G258" s="32"/>
      <c r="H258" s="43">
        <f t="shared" si="3"/>
        <v>260</v>
      </c>
    </row>
    <row r="259" spans="1:8" s="19" customFormat="1">
      <c r="A259" s="18" t="s">
        <v>247</v>
      </c>
      <c r="B259" s="18" t="s">
        <v>6</v>
      </c>
      <c r="C259" s="11" t="s">
        <v>247</v>
      </c>
      <c r="D259" s="5" t="s">
        <v>248</v>
      </c>
      <c r="E259" s="6" t="s">
        <v>9</v>
      </c>
      <c r="F259" s="13">
        <v>260</v>
      </c>
      <c r="G259" s="32"/>
      <c r="H259" s="43">
        <f t="shared" si="3"/>
        <v>260</v>
      </c>
    </row>
    <row r="260" spans="1:8" s="19" customFormat="1" ht="24">
      <c r="A260" s="18" t="s">
        <v>247</v>
      </c>
      <c r="B260" s="18" t="s">
        <v>22</v>
      </c>
      <c r="C260" s="11" t="s">
        <v>22</v>
      </c>
      <c r="D260" s="5" t="s">
        <v>248</v>
      </c>
      <c r="E260" s="6" t="s">
        <v>23</v>
      </c>
      <c r="F260" s="13">
        <v>260</v>
      </c>
      <c r="G260" s="32"/>
      <c r="H260" s="43">
        <f t="shared" si="3"/>
        <v>260</v>
      </c>
    </row>
    <row r="261" spans="1:8" s="19" customFormat="1" ht="36">
      <c r="A261" s="18" t="s">
        <v>249</v>
      </c>
      <c r="B261" s="18" t="s">
        <v>6</v>
      </c>
      <c r="C261" s="11" t="s">
        <v>249</v>
      </c>
      <c r="D261" s="5" t="s">
        <v>250</v>
      </c>
      <c r="E261" s="6" t="s">
        <v>9</v>
      </c>
      <c r="F261" s="13">
        <v>8734.5</v>
      </c>
      <c r="G261" s="32"/>
      <c r="H261" s="43">
        <f t="shared" si="3"/>
        <v>8734.5</v>
      </c>
    </row>
    <row r="262" spans="1:8" s="19" customFormat="1">
      <c r="A262" s="18" t="s">
        <v>36</v>
      </c>
      <c r="B262" s="18" t="s">
        <v>6</v>
      </c>
      <c r="C262" s="11" t="s">
        <v>36</v>
      </c>
      <c r="D262" s="5" t="s">
        <v>251</v>
      </c>
      <c r="E262" s="6" t="s">
        <v>9</v>
      </c>
      <c r="F262" s="13">
        <v>8734.5</v>
      </c>
      <c r="G262" s="32"/>
      <c r="H262" s="43">
        <f t="shared" si="3"/>
        <v>8734.5</v>
      </c>
    </row>
    <row r="263" spans="1:8" s="19" customFormat="1">
      <c r="A263" s="18" t="s">
        <v>191</v>
      </c>
      <c r="B263" s="18" t="s">
        <v>6</v>
      </c>
      <c r="C263" s="11" t="s">
        <v>191</v>
      </c>
      <c r="D263" s="5" t="s">
        <v>252</v>
      </c>
      <c r="E263" s="6" t="s">
        <v>9</v>
      </c>
      <c r="F263" s="13">
        <v>8734.5</v>
      </c>
      <c r="G263" s="32"/>
      <c r="H263" s="43">
        <f t="shared" si="3"/>
        <v>8734.5</v>
      </c>
    </row>
    <row r="264" spans="1:8" s="19" customFormat="1" ht="24">
      <c r="A264" s="18" t="s">
        <v>191</v>
      </c>
      <c r="B264" s="18" t="s">
        <v>22</v>
      </c>
      <c r="C264" s="11" t="s">
        <v>22</v>
      </c>
      <c r="D264" s="5" t="s">
        <v>252</v>
      </c>
      <c r="E264" s="6" t="s">
        <v>23</v>
      </c>
      <c r="F264" s="13">
        <v>8734.5</v>
      </c>
      <c r="G264" s="32"/>
      <c r="H264" s="43">
        <f t="shared" si="3"/>
        <v>8734.5</v>
      </c>
    </row>
    <row r="265" spans="1:8" s="19" customFormat="1">
      <c r="A265" s="18" t="s">
        <v>253</v>
      </c>
      <c r="B265" s="18" t="s">
        <v>6</v>
      </c>
      <c r="C265" s="11" t="s">
        <v>253</v>
      </c>
      <c r="D265" s="5" t="s">
        <v>254</v>
      </c>
      <c r="E265" s="6" t="s">
        <v>9</v>
      </c>
      <c r="F265" s="13">
        <v>5766.5</v>
      </c>
      <c r="G265" s="32"/>
      <c r="H265" s="43">
        <f t="shared" si="3"/>
        <v>5766.5</v>
      </c>
    </row>
    <row r="266" spans="1:8" s="19" customFormat="1">
      <c r="A266" s="18" t="s">
        <v>12</v>
      </c>
      <c r="B266" s="18" t="s">
        <v>6</v>
      </c>
      <c r="C266" s="11" t="s">
        <v>12</v>
      </c>
      <c r="D266" s="5" t="s">
        <v>255</v>
      </c>
      <c r="E266" s="6" t="s">
        <v>9</v>
      </c>
      <c r="F266" s="13">
        <v>4366.8</v>
      </c>
      <c r="G266" s="32"/>
      <c r="H266" s="43">
        <f t="shared" si="3"/>
        <v>4366.8</v>
      </c>
    </row>
    <row r="267" spans="1:8" s="19" customFormat="1" ht="24">
      <c r="A267" s="18" t="s">
        <v>239</v>
      </c>
      <c r="B267" s="18" t="s">
        <v>6</v>
      </c>
      <c r="C267" s="11" t="s">
        <v>239</v>
      </c>
      <c r="D267" s="5" t="s">
        <v>256</v>
      </c>
      <c r="E267" s="6" t="s">
        <v>9</v>
      </c>
      <c r="F267" s="13">
        <v>4366.8</v>
      </c>
      <c r="G267" s="32"/>
      <c r="H267" s="43">
        <f t="shared" si="3"/>
        <v>4366.8</v>
      </c>
    </row>
    <row r="268" spans="1:8" s="19" customFormat="1" ht="36">
      <c r="A268" s="18" t="s">
        <v>239</v>
      </c>
      <c r="B268" s="18" t="s">
        <v>20</v>
      </c>
      <c r="C268" s="11" t="s">
        <v>20</v>
      </c>
      <c r="D268" s="5" t="s">
        <v>256</v>
      </c>
      <c r="E268" s="6" t="s">
        <v>21</v>
      </c>
      <c r="F268" s="13">
        <v>3618.5</v>
      </c>
      <c r="G268" s="32"/>
      <c r="H268" s="43">
        <f t="shared" si="3"/>
        <v>3618.5</v>
      </c>
    </row>
    <row r="269" spans="1:8" s="19" customFormat="1" ht="24">
      <c r="A269" s="18" t="s">
        <v>239</v>
      </c>
      <c r="B269" s="18" t="s">
        <v>22</v>
      </c>
      <c r="C269" s="11" t="s">
        <v>22</v>
      </c>
      <c r="D269" s="5" t="s">
        <v>256</v>
      </c>
      <c r="E269" s="6" t="s">
        <v>23</v>
      </c>
      <c r="F269" s="13">
        <v>748.3</v>
      </c>
      <c r="G269" s="32"/>
      <c r="H269" s="43">
        <f t="shared" si="3"/>
        <v>748.3</v>
      </c>
    </row>
    <row r="270" spans="1:8" s="19" customFormat="1">
      <c r="A270" s="18" t="s">
        <v>36</v>
      </c>
      <c r="B270" s="18" t="s">
        <v>6</v>
      </c>
      <c r="C270" s="11" t="s">
        <v>36</v>
      </c>
      <c r="D270" s="5" t="s">
        <v>257</v>
      </c>
      <c r="E270" s="6" t="s">
        <v>9</v>
      </c>
      <c r="F270" s="13">
        <v>1399</v>
      </c>
      <c r="G270" s="32"/>
      <c r="H270" s="43">
        <f t="shared" ref="H270:H333" si="4">F270+G270</f>
        <v>1399</v>
      </c>
    </row>
    <row r="271" spans="1:8" s="19" customFormat="1">
      <c r="A271" s="18" t="s">
        <v>258</v>
      </c>
      <c r="B271" s="18" t="s">
        <v>6</v>
      </c>
      <c r="C271" s="11" t="s">
        <v>258</v>
      </c>
      <c r="D271" s="5" t="s">
        <v>259</v>
      </c>
      <c r="E271" s="6" t="s">
        <v>9</v>
      </c>
      <c r="F271" s="13">
        <v>1399</v>
      </c>
      <c r="G271" s="32"/>
      <c r="H271" s="43">
        <f t="shared" si="4"/>
        <v>1399</v>
      </c>
    </row>
    <row r="272" spans="1:8" s="19" customFormat="1" ht="24">
      <c r="A272" s="18" t="s">
        <v>258</v>
      </c>
      <c r="B272" s="18" t="s">
        <v>22</v>
      </c>
      <c r="C272" s="11" t="s">
        <v>22</v>
      </c>
      <c r="D272" s="5" t="s">
        <v>259</v>
      </c>
      <c r="E272" s="6" t="s">
        <v>23</v>
      </c>
      <c r="F272" s="13">
        <v>1399</v>
      </c>
      <c r="G272" s="32"/>
      <c r="H272" s="43">
        <f t="shared" si="4"/>
        <v>1399</v>
      </c>
    </row>
    <row r="273" spans="1:8" s="19" customFormat="1">
      <c r="A273" s="18" t="s">
        <v>40</v>
      </c>
      <c r="B273" s="18" t="s">
        <v>6</v>
      </c>
      <c r="C273" s="11" t="s">
        <v>40</v>
      </c>
      <c r="D273" s="5" t="s">
        <v>260</v>
      </c>
      <c r="E273" s="6" t="s">
        <v>9</v>
      </c>
      <c r="F273" s="13">
        <v>0.7</v>
      </c>
      <c r="G273" s="32"/>
      <c r="H273" s="43">
        <f t="shared" si="4"/>
        <v>0.7</v>
      </c>
    </row>
    <row r="274" spans="1:8" s="19" customFormat="1" ht="24">
      <c r="A274" s="18" t="s">
        <v>42</v>
      </c>
      <c r="B274" s="18" t="s">
        <v>6</v>
      </c>
      <c r="C274" s="11" t="s">
        <v>42</v>
      </c>
      <c r="D274" s="5" t="s">
        <v>261</v>
      </c>
      <c r="E274" s="6" t="s">
        <v>9</v>
      </c>
      <c r="F274" s="13">
        <v>0.7</v>
      </c>
      <c r="G274" s="32"/>
      <c r="H274" s="43">
        <f t="shared" si="4"/>
        <v>0.7</v>
      </c>
    </row>
    <row r="275" spans="1:8" s="19" customFormat="1" ht="36">
      <c r="A275" s="18" t="s">
        <v>42</v>
      </c>
      <c r="B275" s="18" t="s">
        <v>20</v>
      </c>
      <c r="C275" s="11" t="s">
        <v>20</v>
      </c>
      <c r="D275" s="5" t="s">
        <v>261</v>
      </c>
      <c r="E275" s="6" t="s">
        <v>21</v>
      </c>
      <c r="F275" s="13">
        <v>0.7</v>
      </c>
      <c r="G275" s="32"/>
      <c r="H275" s="43">
        <f t="shared" si="4"/>
        <v>0.7</v>
      </c>
    </row>
    <row r="276" spans="1:8" s="19" customFormat="1">
      <c r="A276" s="18" t="s">
        <v>262</v>
      </c>
      <c r="B276" s="18" t="s">
        <v>6</v>
      </c>
      <c r="C276" s="11" t="s">
        <v>262</v>
      </c>
      <c r="D276" s="5" t="s">
        <v>263</v>
      </c>
      <c r="E276" s="6" t="s">
        <v>9</v>
      </c>
      <c r="F276" s="13">
        <v>69447.899999999994</v>
      </c>
      <c r="G276" s="32">
        <v>0</v>
      </c>
      <c r="H276" s="43">
        <f t="shared" si="4"/>
        <v>69447.899999999994</v>
      </c>
    </row>
    <row r="277" spans="1:8" s="19" customFormat="1" ht="24">
      <c r="A277" s="18" t="s">
        <v>264</v>
      </c>
      <c r="B277" s="18" t="s">
        <v>6</v>
      </c>
      <c r="C277" s="11" t="s">
        <v>264</v>
      </c>
      <c r="D277" s="5" t="s">
        <v>265</v>
      </c>
      <c r="E277" s="6" t="s">
        <v>9</v>
      </c>
      <c r="F277" s="13">
        <v>52514.2</v>
      </c>
      <c r="G277" s="32"/>
      <c r="H277" s="43">
        <f t="shared" si="4"/>
        <v>52514.2</v>
      </c>
    </row>
    <row r="278" spans="1:8" s="19" customFormat="1">
      <c r="A278" s="18" t="s">
        <v>266</v>
      </c>
      <c r="B278" s="18" t="s">
        <v>6</v>
      </c>
      <c r="C278" s="11" t="s">
        <v>266</v>
      </c>
      <c r="D278" s="5" t="s">
        <v>267</v>
      </c>
      <c r="E278" s="6" t="s">
        <v>9</v>
      </c>
      <c r="F278" s="13">
        <v>51168</v>
      </c>
      <c r="G278" s="32"/>
      <c r="H278" s="43">
        <f t="shared" si="4"/>
        <v>51168</v>
      </c>
    </row>
    <row r="279" spans="1:8" s="19" customFormat="1" ht="36">
      <c r="A279" s="18" t="s">
        <v>266</v>
      </c>
      <c r="B279" s="18" t="s">
        <v>20</v>
      </c>
      <c r="C279" s="11" t="s">
        <v>20</v>
      </c>
      <c r="D279" s="5" t="s">
        <v>267</v>
      </c>
      <c r="E279" s="6" t="s">
        <v>21</v>
      </c>
      <c r="F279" s="13">
        <v>48337</v>
      </c>
      <c r="G279" s="32"/>
      <c r="H279" s="43">
        <f t="shared" si="4"/>
        <v>48337</v>
      </c>
    </row>
    <row r="280" spans="1:8" s="19" customFormat="1" ht="24">
      <c r="A280" s="18" t="s">
        <v>266</v>
      </c>
      <c r="B280" s="18" t="s">
        <v>22</v>
      </c>
      <c r="C280" s="11" t="s">
        <v>22</v>
      </c>
      <c r="D280" s="5" t="s">
        <v>267</v>
      </c>
      <c r="E280" s="6" t="s">
        <v>23</v>
      </c>
      <c r="F280" s="13">
        <v>2829</v>
      </c>
      <c r="G280" s="32"/>
      <c r="H280" s="43">
        <f t="shared" si="4"/>
        <v>2829</v>
      </c>
    </row>
    <row r="281" spans="1:8" s="19" customFormat="1">
      <c r="A281" s="18" t="s">
        <v>266</v>
      </c>
      <c r="B281" s="18" t="s">
        <v>24</v>
      </c>
      <c r="C281" s="11" t="s">
        <v>24</v>
      </c>
      <c r="D281" s="5" t="s">
        <v>267</v>
      </c>
      <c r="E281" s="6" t="s">
        <v>25</v>
      </c>
      <c r="F281" s="13">
        <v>2</v>
      </c>
      <c r="G281" s="32"/>
      <c r="H281" s="43">
        <f t="shared" si="4"/>
        <v>2</v>
      </c>
    </row>
    <row r="282" spans="1:8" s="19" customFormat="1" ht="24">
      <c r="A282" s="18" t="s">
        <v>268</v>
      </c>
      <c r="B282" s="18" t="s">
        <v>6</v>
      </c>
      <c r="C282" s="11" t="s">
        <v>268</v>
      </c>
      <c r="D282" s="5" t="s">
        <v>269</v>
      </c>
      <c r="E282" s="6" t="s">
        <v>9</v>
      </c>
      <c r="F282" s="13">
        <v>1346.2</v>
      </c>
      <c r="G282" s="32"/>
      <c r="H282" s="43">
        <f t="shared" si="4"/>
        <v>1346.2</v>
      </c>
    </row>
    <row r="283" spans="1:8" s="19" customFormat="1" ht="36">
      <c r="A283" s="18" t="s">
        <v>268</v>
      </c>
      <c r="B283" s="18" t="s">
        <v>20</v>
      </c>
      <c r="C283" s="11" t="s">
        <v>20</v>
      </c>
      <c r="D283" s="5" t="s">
        <v>269</v>
      </c>
      <c r="E283" s="6" t="s">
        <v>21</v>
      </c>
      <c r="F283" s="13">
        <v>1346.2</v>
      </c>
      <c r="G283" s="32"/>
      <c r="H283" s="43">
        <f t="shared" si="4"/>
        <v>1346.2</v>
      </c>
    </row>
    <row r="284" spans="1:8" s="19" customFormat="1">
      <c r="A284" s="18" t="s">
        <v>12</v>
      </c>
      <c r="B284" s="18" t="s">
        <v>6</v>
      </c>
      <c r="C284" s="11" t="s">
        <v>12</v>
      </c>
      <c r="D284" s="5" t="s">
        <v>270</v>
      </c>
      <c r="E284" s="6" t="s">
        <v>9</v>
      </c>
      <c r="F284" s="13">
        <v>10223.6</v>
      </c>
      <c r="G284" s="32"/>
      <c r="H284" s="43">
        <f t="shared" si="4"/>
        <v>10223.6</v>
      </c>
    </row>
    <row r="285" spans="1:8" s="19" customFormat="1" ht="24">
      <c r="A285" s="18" t="s">
        <v>239</v>
      </c>
      <c r="B285" s="18" t="s">
        <v>6</v>
      </c>
      <c r="C285" s="11" t="s">
        <v>239</v>
      </c>
      <c r="D285" s="5" t="s">
        <v>271</v>
      </c>
      <c r="E285" s="6" t="s">
        <v>9</v>
      </c>
      <c r="F285" s="13">
        <v>3442.8</v>
      </c>
      <c r="G285" s="32"/>
      <c r="H285" s="43">
        <f t="shared" si="4"/>
        <v>3442.8</v>
      </c>
    </row>
    <row r="286" spans="1:8" s="19" customFormat="1" ht="36">
      <c r="A286" s="18" t="s">
        <v>239</v>
      </c>
      <c r="B286" s="18" t="s">
        <v>20</v>
      </c>
      <c r="C286" s="11" t="s">
        <v>20</v>
      </c>
      <c r="D286" s="5" t="s">
        <v>271</v>
      </c>
      <c r="E286" s="6" t="s">
        <v>21</v>
      </c>
      <c r="F286" s="13">
        <v>2832.2</v>
      </c>
      <c r="G286" s="32"/>
      <c r="H286" s="43">
        <f t="shared" si="4"/>
        <v>2832.2</v>
      </c>
    </row>
    <row r="287" spans="1:8" s="19" customFormat="1" ht="24">
      <c r="A287" s="18" t="s">
        <v>239</v>
      </c>
      <c r="B287" s="18" t="s">
        <v>22</v>
      </c>
      <c r="C287" s="11" t="s">
        <v>22</v>
      </c>
      <c r="D287" s="5" t="s">
        <v>271</v>
      </c>
      <c r="E287" s="6" t="s">
        <v>23</v>
      </c>
      <c r="F287" s="13">
        <v>609.4</v>
      </c>
      <c r="G287" s="32"/>
      <c r="H287" s="43">
        <f t="shared" si="4"/>
        <v>609.4</v>
      </c>
    </row>
    <row r="288" spans="1:8" s="19" customFormat="1">
      <c r="A288" s="18" t="s">
        <v>239</v>
      </c>
      <c r="B288" s="18" t="s">
        <v>24</v>
      </c>
      <c r="C288" s="11" t="s">
        <v>24</v>
      </c>
      <c r="D288" s="5" t="s">
        <v>271</v>
      </c>
      <c r="E288" s="6" t="s">
        <v>25</v>
      </c>
      <c r="F288" s="13">
        <v>1.2</v>
      </c>
      <c r="G288" s="32"/>
      <c r="H288" s="43">
        <f t="shared" si="4"/>
        <v>1.2</v>
      </c>
    </row>
    <row r="289" spans="1:8" s="19" customFormat="1">
      <c r="A289" s="18" t="s">
        <v>30</v>
      </c>
      <c r="B289" s="18" t="s">
        <v>6</v>
      </c>
      <c r="C289" s="11" t="s">
        <v>30</v>
      </c>
      <c r="D289" s="5" t="s">
        <v>272</v>
      </c>
      <c r="E289" s="6" t="s">
        <v>9</v>
      </c>
      <c r="F289" s="13">
        <v>6780.8</v>
      </c>
      <c r="G289" s="32"/>
      <c r="H289" s="43">
        <f t="shared" si="4"/>
        <v>6780.8</v>
      </c>
    </row>
    <row r="290" spans="1:8" s="19" customFormat="1" ht="36">
      <c r="A290" s="18" t="s">
        <v>30</v>
      </c>
      <c r="B290" s="18" t="s">
        <v>20</v>
      </c>
      <c r="C290" s="11" t="s">
        <v>20</v>
      </c>
      <c r="D290" s="5" t="s">
        <v>272</v>
      </c>
      <c r="E290" s="6" t="s">
        <v>21</v>
      </c>
      <c r="F290" s="13">
        <v>5544.5</v>
      </c>
      <c r="G290" s="32"/>
      <c r="H290" s="43">
        <f t="shared" si="4"/>
        <v>5544.5</v>
      </c>
    </row>
    <row r="291" spans="1:8" s="19" customFormat="1" ht="24">
      <c r="A291" s="18" t="s">
        <v>30</v>
      </c>
      <c r="B291" s="18" t="s">
        <v>22</v>
      </c>
      <c r="C291" s="11" t="s">
        <v>22</v>
      </c>
      <c r="D291" s="5" t="s">
        <v>272</v>
      </c>
      <c r="E291" s="6" t="s">
        <v>23</v>
      </c>
      <c r="F291" s="13">
        <v>1228</v>
      </c>
      <c r="G291" s="32"/>
      <c r="H291" s="43">
        <f t="shared" si="4"/>
        <v>1228</v>
      </c>
    </row>
    <row r="292" spans="1:8" s="19" customFormat="1">
      <c r="A292" s="18" t="s">
        <v>30</v>
      </c>
      <c r="B292" s="18" t="s">
        <v>24</v>
      </c>
      <c r="C292" s="11" t="s">
        <v>24</v>
      </c>
      <c r="D292" s="5" t="s">
        <v>272</v>
      </c>
      <c r="E292" s="6" t="s">
        <v>25</v>
      </c>
      <c r="F292" s="13">
        <v>8.3000000000000007</v>
      </c>
      <c r="G292" s="32"/>
      <c r="H292" s="43">
        <f t="shared" si="4"/>
        <v>8.3000000000000007</v>
      </c>
    </row>
    <row r="293" spans="1:8" s="19" customFormat="1">
      <c r="A293" s="18" t="s">
        <v>40</v>
      </c>
      <c r="B293" s="18" t="s">
        <v>6</v>
      </c>
      <c r="C293" s="11" t="s">
        <v>40</v>
      </c>
      <c r="D293" s="5" t="s">
        <v>273</v>
      </c>
      <c r="E293" s="6" t="s">
        <v>9</v>
      </c>
      <c r="F293" s="13">
        <v>10.5</v>
      </c>
      <c r="G293" s="32"/>
      <c r="H293" s="43">
        <f t="shared" si="4"/>
        <v>10.5</v>
      </c>
    </row>
    <row r="294" spans="1:8" s="19" customFormat="1" ht="24">
      <c r="A294" s="18" t="s">
        <v>42</v>
      </c>
      <c r="B294" s="18" t="s">
        <v>6</v>
      </c>
      <c r="C294" s="11" t="s">
        <v>42</v>
      </c>
      <c r="D294" s="5" t="s">
        <v>274</v>
      </c>
      <c r="E294" s="6" t="s">
        <v>9</v>
      </c>
      <c r="F294" s="13">
        <v>10.5</v>
      </c>
      <c r="G294" s="32"/>
      <c r="H294" s="43">
        <f t="shared" si="4"/>
        <v>10.5</v>
      </c>
    </row>
    <row r="295" spans="1:8" s="19" customFormat="1" ht="36">
      <c r="A295" s="18" t="s">
        <v>42</v>
      </c>
      <c r="B295" s="18" t="s">
        <v>20</v>
      </c>
      <c r="C295" s="11" t="s">
        <v>20</v>
      </c>
      <c r="D295" s="5" t="s">
        <v>274</v>
      </c>
      <c r="E295" s="6" t="s">
        <v>21</v>
      </c>
      <c r="F295" s="13">
        <v>10.5</v>
      </c>
      <c r="G295" s="32"/>
      <c r="H295" s="43">
        <f t="shared" si="4"/>
        <v>10.5</v>
      </c>
    </row>
    <row r="296" spans="1:8" s="19" customFormat="1">
      <c r="A296" s="18" t="s">
        <v>275</v>
      </c>
      <c r="B296" s="18" t="s">
        <v>6</v>
      </c>
      <c r="C296" s="11" t="s">
        <v>275</v>
      </c>
      <c r="D296" s="5" t="s">
        <v>276</v>
      </c>
      <c r="E296" s="6" t="s">
        <v>9</v>
      </c>
      <c r="F296" s="13">
        <v>2277.5</v>
      </c>
      <c r="G296" s="32"/>
      <c r="H296" s="43">
        <f t="shared" si="4"/>
        <v>2277.5</v>
      </c>
    </row>
    <row r="297" spans="1:8" s="19" customFormat="1" ht="24">
      <c r="A297" s="18" t="s">
        <v>277</v>
      </c>
      <c r="B297" s="18" t="s">
        <v>6</v>
      </c>
      <c r="C297" s="11" t="s">
        <v>277</v>
      </c>
      <c r="D297" s="5" t="s">
        <v>278</v>
      </c>
      <c r="E297" s="6" t="s">
        <v>9</v>
      </c>
      <c r="F297" s="13">
        <v>188.2</v>
      </c>
      <c r="G297" s="32"/>
      <c r="H297" s="43">
        <f t="shared" si="4"/>
        <v>188.2</v>
      </c>
    </row>
    <row r="298" spans="1:8" s="19" customFormat="1" ht="24">
      <c r="A298" s="18" t="s">
        <v>277</v>
      </c>
      <c r="B298" s="18" t="s">
        <v>22</v>
      </c>
      <c r="C298" s="11" t="s">
        <v>22</v>
      </c>
      <c r="D298" s="5" t="s">
        <v>278</v>
      </c>
      <c r="E298" s="6" t="s">
        <v>23</v>
      </c>
      <c r="F298" s="13">
        <v>188.2</v>
      </c>
      <c r="G298" s="32"/>
      <c r="H298" s="43">
        <f t="shared" si="4"/>
        <v>188.2</v>
      </c>
    </row>
    <row r="299" spans="1:8" s="19" customFormat="1" ht="48">
      <c r="A299" s="18" t="s">
        <v>279</v>
      </c>
      <c r="B299" s="18" t="s">
        <v>6</v>
      </c>
      <c r="C299" s="11" t="s">
        <v>279</v>
      </c>
      <c r="D299" s="5" t="s">
        <v>280</v>
      </c>
      <c r="E299" s="6" t="s">
        <v>9</v>
      </c>
      <c r="F299" s="13">
        <v>544.79999999999995</v>
      </c>
      <c r="G299" s="32"/>
      <c r="H299" s="43">
        <f t="shared" si="4"/>
        <v>544.79999999999995</v>
      </c>
    </row>
    <row r="300" spans="1:8" s="19" customFormat="1" ht="24">
      <c r="A300" s="18" t="s">
        <v>279</v>
      </c>
      <c r="B300" s="18" t="s">
        <v>22</v>
      </c>
      <c r="C300" s="11" t="s">
        <v>22</v>
      </c>
      <c r="D300" s="5" t="s">
        <v>280</v>
      </c>
      <c r="E300" s="6" t="s">
        <v>23</v>
      </c>
      <c r="F300" s="13">
        <v>544.79999999999995</v>
      </c>
      <c r="G300" s="32"/>
      <c r="H300" s="43">
        <f t="shared" si="4"/>
        <v>544.79999999999995</v>
      </c>
    </row>
    <row r="301" spans="1:8" s="19" customFormat="1" ht="24">
      <c r="A301" s="18" t="s">
        <v>281</v>
      </c>
      <c r="B301" s="18" t="s">
        <v>6</v>
      </c>
      <c r="C301" s="11" t="s">
        <v>281</v>
      </c>
      <c r="D301" s="5" t="s">
        <v>282</v>
      </c>
      <c r="E301" s="6" t="s">
        <v>9</v>
      </c>
      <c r="F301" s="13">
        <v>1544.5</v>
      </c>
      <c r="G301" s="32"/>
      <c r="H301" s="43">
        <f t="shared" si="4"/>
        <v>1544.5</v>
      </c>
    </row>
    <row r="302" spans="1:8" s="19" customFormat="1">
      <c r="A302" s="18" t="s">
        <v>281</v>
      </c>
      <c r="B302" s="18" t="s">
        <v>24</v>
      </c>
      <c r="C302" s="11" t="s">
        <v>24</v>
      </c>
      <c r="D302" s="5" t="s">
        <v>282</v>
      </c>
      <c r="E302" s="6" t="s">
        <v>25</v>
      </c>
      <c r="F302" s="13">
        <v>1544.5</v>
      </c>
      <c r="G302" s="32"/>
      <c r="H302" s="43">
        <f t="shared" si="4"/>
        <v>1544.5</v>
      </c>
    </row>
    <row r="303" spans="1:8" s="19" customFormat="1" ht="36">
      <c r="A303" s="18" t="s">
        <v>97</v>
      </c>
      <c r="B303" s="18" t="s">
        <v>6</v>
      </c>
      <c r="C303" s="11" t="s">
        <v>97</v>
      </c>
      <c r="D303" s="5" t="s">
        <v>283</v>
      </c>
      <c r="E303" s="6" t="s">
        <v>9</v>
      </c>
      <c r="F303" s="13">
        <v>4416.7</v>
      </c>
      <c r="G303" s="32">
        <v>0</v>
      </c>
      <c r="H303" s="43">
        <f t="shared" si="4"/>
        <v>4416.7</v>
      </c>
    </row>
    <row r="304" spans="1:8" s="19" customFormat="1">
      <c r="A304" s="18" t="s">
        <v>284</v>
      </c>
      <c r="B304" s="18" t="s">
        <v>6</v>
      </c>
      <c r="C304" s="11" t="s">
        <v>284</v>
      </c>
      <c r="D304" s="5" t="s">
        <v>285</v>
      </c>
      <c r="E304" s="6" t="s">
        <v>9</v>
      </c>
      <c r="F304" s="13">
        <v>3087</v>
      </c>
      <c r="G304" s="32"/>
      <c r="H304" s="43">
        <f t="shared" si="4"/>
        <v>3087</v>
      </c>
    </row>
    <row r="305" spans="1:8" s="19" customFormat="1" ht="36">
      <c r="A305" s="18" t="s">
        <v>284</v>
      </c>
      <c r="B305" s="18" t="s">
        <v>20</v>
      </c>
      <c r="C305" s="11" t="s">
        <v>20</v>
      </c>
      <c r="D305" s="5" t="s">
        <v>285</v>
      </c>
      <c r="E305" s="6" t="s">
        <v>21</v>
      </c>
      <c r="F305" s="13">
        <v>2883.3</v>
      </c>
      <c r="G305" s="32"/>
      <c r="H305" s="43">
        <f t="shared" si="4"/>
        <v>2883.3</v>
      </c>
    </row>
    <row r="306" spans="1:8" s="19" customFormat="1" ht="24">
      <c r="A306" s="18" t="s">
        <v>284</v>
      </c>
      <c r="B306" s="18" t="s">
        <v>22</v>
      </c>
      <c r="C306" s="11" t="s">
        <v>22</v>
      </c>
      <c r="D306" s="5" t="s">
        <v>285</v>
      </c>
      <c r="E306" s="6" t="s">
        <v>23</v>
      </c>
      <c r="F306" s="13">
        <v>203.7</v>
      </c>
      <c r="G306" s="32"/>
      <c r="H306" s="43">
        <f t="shared" si="4"/>
        <v>203.7</v>
      </c>
    </row>
    <row r="307" spans="1:8" s="19" customFormat="1" ht="24">
      <c r="A307" s="18" t="s">
        <v>286</v>
      </c>
      <c r="B307" s="18" t="s">
        <v>6</v>
      </c>
      <c r="C307" s="11" t="s">
        <v>286</v>
      </c>
      <c r="D307" s="5" t="s">
        <v>287</v>
      </c>
      <c r="E307" s="6" t="s">
        <v>9</v>
      </c>
      <c r="F307" s="13">
        <v>16.7</v>
      </c>
      <c r="G307" s="32"/>
      <c r="H307" s="43">
        <f t="shared" si="4"/>
        <v>16.7</v>
      </c>
    </row>
    <row r="308" spans="1:8" s="19" customFormat="1" ht="24">
      <c r="A308" s="18" t="s">
        <v>286</v>
      </c>
      <c r="B308" s="18" t="s">
        <v>22</v>
      </c>
      <c r="C308" s="11" t="s">
        <v>22</v>
      </c>
      <c r="D308" s="5" t="s">
        <v>287</v>
      </c>
      <c r="E308" s="6" t="s">
        <v>23</v>
      </c>
      <c r="F308" s="13">
        <v>16.7</v>
      </c>
      <c r="G308" s="32"/>
      <c r="H308" s="43">
        <f t="shared" si="4"/>
        <v>16.7</v>
      </c>
    </row>
    <row r="309" spans="1:8" s="19" customFormat="1" ht="48">
      <c r="A309" s="18" t="s">
        <v>288</v>
      </c>
      <c r="B309" s="18" t="s">
        <v>6</v>
      </c>
      <c r="C309" s="11" t="s">
        <v>288</v>
      </c>
      <c r="D309" s="5" t="s">
        <v>289</v>
      </c>
      <c r="E309" s="6" t="s">
        <v>9</v>
      </c>
      <c r="F309" s="13">
        <v>1313</v>
      </c>
      <c r="G309" s="32">
        <v>0</v>
      </c>
      <c r="H309" s="43">
        <f t="shared" si="4"/>
        <v>1313</v>
      </c>
    </row>
    <row r="310" spans="1:8" s="19" customFormat="1" ht="36">
      <c r="A310" s="18" t="s">
        <v>288</v>
      </c>
      <c r="B310" s="18" t="s">
        <v>20</v>
      </c>
      <c r="C310" s="11" t="s">
        <v>20</v>
      </c>
      <c r="D310" s="5" t="s">
        <v>289</v>
      </c>
      <c r="E310" s="6" t="s">
        <v>21</v>
      </c>
      <c r="F310" s="13">
        <v>1313</v>
      </c>
      <c r="G310" s="32">
        <v>0</v>
      </c>
      <c r="H310" s="43">
        <f t="shared" si="4"/>
        <v>1313</v>
      </c>
    </row>
    <row r="311" spans="1:8" s="19" customFormat="1" ht="36">
      <c r="A311" s="18" t="s">
        <v>290</v>
      </c>
      <c r="B311" s="18" t="s">
        <v>6</v>
      </c>
      <c r="C311" s="11" t="s">
        <v>290</v>
      </c>
      <c r="D311" s="5" t="s">
        <v>291</v>
      </c>
      <c r="E311" s="6" t="s">
        <v>9</v>
      </c>
      <c r="F311" s="13">
        <v>5.4</v>
      </c>
      <c r="G311" s="32"/>
      <c r="H311" s="43">
        <f t="shared" si="4"/>
        <v>5.4</v>
      </c>
    </row>
    <row r="312" spans="1:8" s="19" customFormat="1" ht="24">
      <c r="A312" s="18" t="s">
        <v>290</v>
      </c>
      <c r="B312" s="18" t="s">
        <v>22</v>
      </c>
      <c r="C312" s="11" t="s">
        <v>22</v>
      </c>
      <c r="D312" s="5" t="s">
        <v>291</v>
      </c>
      <c r="E312" s="6" t="s">
        <v>23</v>
      </c>
      <c r="F312" s="13">
        <v>5.4</v>
      </c>
      <c r="G312" s="32"/>
      <c r="H312" s="43">
        <f t="shared" si="4"/>
        <v>5.4</v>
      </c>
    </row>
    <row r="313" spans="1:8" s="19" customFormat="1">
      <c r="A313" s="18" t="s">
        <v>292</v>
      </c>
      <c r="B313" s="18" t="s">
        <v>6</v>
      </c>
      <c r="C313" s="11" t="s">
        <v>292</v>
      </c>
      <c r="D313" s="5" t="s">
        <v>293</v>
      </c>
      <c r="E313" s="6" t="s">
        <v>9</v>
      </c>
      <c r="F313" s="13">
        <v>5024</v>
      </c>
      <c r="G313" s="32">
        <v>-749.5</v>
      </c>
      <c r="H313" s="43">
        <f t="shared" si="4"/>
        <v>4274.5</v>
      </c>
    </row>
    <row r="314" spans="1:8" s="19" customFormat="1">
      <c r="A314" s="18" t="s">
        <v>294</v>
      </c>
      <c r="B314" s="18" t="s">
        <v>6</v>
      </c>
      <c r="C314" s="11" t="s">
        <v>294</v>
      </c>
      <c r="D314" s="5" t="s">
        <v>295</v>
      </c>
      <c r="E314" s="6" t="s">
        <v>9</v>
      </c>
      <c r="F314" s="13">
        <v>5024</v>
      </c>
      <c r="G314" s="32">
        <v>-749.5</v>
      </c>
      <c r="H314" s="43">
        <f t="shared" si="4"/>
        <v>4274.5</v>
      </c>
    </row>
    <row r="315" spans="1:8" s="19" customFormat="1">
      <c r="A315" s="18" t="s">
        <v>294</v>
      </c>
      <c r="B315" s="18" t="s">
        <v>296</v>
      </c>
      <c r="C315" s="11" t="s">
        <v>296</v>
      </c>
      <c r="D315" s="5" t="s">
        <v>295</v>
      </c>
      <c r="E315" s="6" t="s">
        <v>297</v>
      </c>
      <c r="F315" s="13">
        <v>5024</v>
      </c>
      <c r="G315" s="32">
        <v>-749.5</v>
      </c>
      <c r="H315" s="43">
        <f t="shared" si="4"/>
        <v>4274.5</v>
      </c>
    </row>
    <row r="316" spans="1:8" s="19" customFormat="1">
      <c r="A316" s="18" t="s">
        <v>298</v>
      </c>
      <c r="B316" s="18" t="s">
        <v>6</v>
      </c>
      <c r="C316" s="11" t="s">
        <v>298</v>
      </c>
      <c r="D316" s="5" t="s">
        <v>299</v>
      </c>
      <c r="E316" s="6" t="s">
        <v>9</v>
      </c>
      <c r="F316" s="13">
        <v>45373.2</v>
      </c>
      <c r="G316" s="32"/>
      <c r="H316" s="43">
        <f t="shared" si="4"/>
        <v>45373.2</v>
      </c>
    </row>
    <row r="317" spans="1:8" s="19" customFormat="1">
      <c r="A317" s="18" t="s">
        <v>12</v>
      </c>
      <c r="B317" s="18" t="s">
        <v>6</v>
      </c>
      <c r="C317" s="11" t="s">
        <v>12</v>
      </c>
      <c r="D317" s="5" t="s">
        <v>300</v>
      </c>
      <c r="E317" s="6" t="s">
        <v>9</v>
      </c>
      <c r="F317" s="13">
        <v>6361.8</v>
      </c>
      <c r="G317" s="32"/>
      <c r="H317" s="43">
        <f t="shared" si="4"/>
        <v>6361.8</v>
      </c>
    </row>
    <row r="318" spans="1:8" s="19" customFormat="1" ht="24">
      <c r="A318" s="18" t="s">
        <v>198</v>
      </c>
      <c r="B318" s="18" t="s">
        <v>6</v>
      </c>
      <c r="C318" s="11" t="s">
        <v>198</v>
      </c>
      <c r="D318" s="5" t="s">
        <v>301</v>
      </c>
      <c r="E318" s="6" t="s">
        <v>9</v>
      </c>
      <c r="F318" s="13">
        <v>6361.8</v>
      </c>
      <c r="G318" s="32"/>
      <c r="H318" s="43">
        <f t="shared" si="4"/>
        <v>6361.8</v>
      </c>
    </row>
    <row r="319" spans="1:8" s="19" customFormat="1" ht="36">
      <c r="A319" s="18" t="s">
        <v>198</v>
      </c>
      <c r="B319" s="18" t="s">
        <v>20</v>
      </c>
      <c r="C319" s="11" t="s">
        <v>20</v>
      </c>
      <c r="D319" s="5" t="s">
        <v>301</v>
      </c>
      <c r="E319" s="6" t="s">
        <v>21</v>
      </c>
      <c r="F319" s="13">
        <v>4857.1000000000004</v>
      </c>
      <c r="G319" s="32"/>
      <c r="H319" s="43">
        <f t="shared" si="4"/>
        <v>4857.1000000000004</v>
      </c>
    </row>
    <row r="320" spans="1:8" s="19" customFormat="1" ht="24">
      <c r="A320" s="18" t="s">
        <v>198</v>
      </c>
      <c r="B320" s="18" t="s">
        <v>22</v>
      </c>
      <c r="C320" s="11" t="s">
        <v>22</v>
      </c>
      <c r="D320" s="5" t="s">
        <v>301</v>
      </c>
      <c r="E320" s="6" t="s">
        <v>23</v>
      </c>
      <c r="F320" s="13">
        <v>1402.7</v>
      </c>
      <c r="G320" s="32"/>
      <c r="H320" s="43">
        <f t="shared" si="4"/>
        <v>1402.7</v>
      </c>
    </row>
    <row r="321" spans="1:8" s="19" customFormat="1">
      <c r="A321" s="18" t="s">
        <v>198</v>
      </c>
      <c r="B321" s="18" t="s">
        <v>24</v>
      </c>
      <c r="C321" s="11" t="s">
        <v>24</v>
      </c>
      <c r="D321" s="5" t="s">
        <v>301</v>
      </c>
      <c r="E321" s="6" t="s">
        <v>25</v>
      </c>
      <c r="F321" s="13">
        <v>102</v>
      </c>
      <c r="G321" s="32"/>
      <c r="H321" s="43">
        <f t="shared" si="4"/>
        <v>102</v>
      </c>
    </row>
    <row r="322" spans="1:8" s="19" customFormat="1">
      <c r="A322" s="18" t="s">
        <v>36</v>
      </c>
      <c r="B322" s="18" t="s">
        <v>6</v>
      </c>
      <c r="C322" s="11" t="s">
        <v>36</v>
      </c>
      <c r="D322" s="5" t="s">
        <v>302</v>
      </c>
      <c r="E322" s="6" t="s">
        <v>9</v>
      </c>
      <c r="F322" s="13">
        <v>38778</v>
      </c>
      <c r="G322" s="32"/>
      <c r="H322" s="43">
        <f t="shared" si="4"/>
        <v>38778</v>
      </c>
    </row>
    <row r="323" spans="1:8" s="19" customFormat="1">
      <c r="A323" s="18" t="s">
        <v>303</v>
      </c>
      <c r="B323" s="18" t="s">
        <v>6</v>
      </c>
      <c r="C323" s="11" t="s">
        <v>303</v>
      </c>
      <c r="D323" s="5" t="s">
        <v>304</v>
      </c>
      <c r="E323" s="6" t="s">
        <v>9</v>
      </c>
      <c r="F323" s="13">
        <v>33723.599999999999</v>
      </c>
      <c r="G323" s="32"/>
      <c r="H323" s="43">
        <f t="shared" si="4"/>
        <v>33723.599999999999</v>
      </c>
    </row>
    <row r="324" spans="1:8" s="19" customFormat="1" ht="24">
      <c r="A324" s="18" t="s">
        <v>303</v>
      </c>
      <c r="B324" s="18" t="s">
        <v>22</v>
      </c>
      <c r="C324" s="11" t="s">
        <v>22</v>
      </c>
      <c r="D324" s="5" t="s">
        <v>304</v>
      </c>
      <c r="E324" s="6" t="s">
        <v>23</v>
      </c>
      <c r="F324" s="13">
        <v>33723.599999999999</v>
      </c>
      <c r="G324" s="32"/>
      <c r="H324" s="43">
        <f t="shared" si="4"/>
        <v>33723.599999999999</v>
      </c>
    </row>
    <row r="325" spans="1:8" s="19" customFormat="1">
      <c r="A325" s="18" t="s">
        <v>305</v>
      </c>
      <c r="B325" s="18" t="s">
        <v>6</v>
      </c>
      <c r="C325" s="11" t="s">
        <v>305</v>
      </c>
      <c r="D325" s="5" t="s">
        <v>306</v>
      </c>
      <c r="E325" s="6" t="s">
        <v>9</v>
      </c>
      <c r="F325" s="13">
        <v>3288.5</v>
      </c>
      <c r="G325" s="32"/>
      <c r="H325" s="43">
        <f t="shared" si="4"/>
        <v>3288.5</v>
      </c>
    </row>
    <row r="326" spans="1:8" s="19" customFormat="1" ht="24">
      <c r="A326" s="18" t="s">
        <v>305</v>
      </c>
      <c r="B326" s="18" t="s">
        <v>22</v>
      </c>
      <c r="C326" s="11" t="s">
        <v>22</v>
      </c>
      <c r="D326" s="5" t="s">
        <v>306</v>
      </c>
      <c r="E326" s="6" t="s">
        <v>23</v>
      </c>
      <c r="F326" s="13">
        <v>3288.5</v>
      </c>
      <c r="G326" s="32"/>
      <c r="H326" s="43">
        <f t="shared" si="4"/>
        <v>3288.5</v>
      </c>
    </row>
    <row r="327" spans="1:8" s="19" customFormat="1">
      <c r="A327" s="18" t="s">
        <v>307</v>
      </c>
      <c r="B327" s="18" t="s">
        <v>6</v>
      </c>
      <c r="C327" s="11" t="s">
        <v>307</v>
      </c>
      <c r="D327" s="5" t="s">
        <v>308</v>
      </c>
      <c r="E327" s="6" t="s">
        <v>9</v>
      </c>
      <c r="F327" s="13">
        <v>989.1</v>
      </c>
      <c r="G327" s="32"/>
      <c r="H327" s="43">
        <f t="shared" si="4"/>
        <v>989.1</v>
      </c>
    </row>
    <row r="328" spans="1:8" s="19" customFormat="1" ht="24">
      <c r="A328" s="18" t="s">
        <v>307</v>
      </c>
      <c r="B328" s="18" t="s">
        <v>22</v>
      </c>
      <c r="C328" s="11" t="s">
        <v>22</v>
      </c>
      <c r="D328" s="5" t="s">
        <v>308</v>
      </c>
      <c r="E328" s="6" t="s">
        <v>23</v>
      </c>
      <c r="F328" s="13">
        <v>989.1</v>
      </c>
      <c r="G328" s="32"/>
      <c r="H328" s="43">
        <f t="shared" si="4"/>
        <v>989.1</v>
      </c>
    </row>
    <row r="329" spans="1:8" s="19" customFormat="1" ht="24">
      <c r="A329" s="18" t="s">
        <v>309</v>
      </c>
      <c r="B329" s="18" t="s">
        <v>6</v>
      </c>
      <c r="C329" s="11" t="s">
        <v>309</v>
      </c>
      <c r="D329" s="5" t="s">
        <v>310</v>
      </c>
      <c r="E329" s="6" t="s">
        <v>9</v>
      </c>
      <c r="F329" s="13">
        <v>776.8</v>
      </c>
      <c r="G329" s="32"/>
      <c r="H329" s="43">
        <f t="shared" si="4"/>
        <v>776.8</v>
      </c>
    </row>
    <row r="330" spans="1:8" s="19" customFormat="1" ht="24">
      <c r="A330" s="18" t="s">
        <v>309</v>
      </c>
      <c r="B330" s="18" t="s">
        <v>22</v>
      </c>
      <c r="C330" s="11" t="s">
        <v>22</v>
      </c>
      <c r="D330" s="5" t="s">
        <v>310</v>
      </c>
      <c r="E330" s="6" t="s">
        <v>23</v>
      </c>
      <c r="F330" s="13">
        <v>776.8</v>
      </c>
      <c r="G330" s="32"/>
      <c r="H330" s="43">
        <f t="shared" si="4"/>
        <v>776.8</v>
      </c>
    </row>
    <row r="331" spans="1:8" s="19" customFormat="1">
      <c r="A331" s="18" t="s">
        <v>40</v>
      </c>
      <c r="B331" s="18" t="s">
        <v>6</v>
      </c>
      <c r="C331" s="11" t="s">
        <v>40</v>
      </c>
      <c r="D331" s="5" t="s">
        <v>311</v>
      </c>
      <c r="E331" s="6" t="s">
        <v>9</v>
      </c>
      <c r="F331" s="13">
        <v>2.4</v>
      </c>
      <c r="G331" s="32"/>
      <c r="H331" s="43">
        <f t="shared" si="4"/>
        <v>2.4</v>
      </c>
    </row>
    <row r="332" spans="1:8" s="19" customFormat="1" ht="24">
      <c r="A332" s="18" t="s">
        <v>42</v>
      </c>
      <c r="B332" s="18" t="s">
        <v>6</v>
      </c>
      <c r="C332" s="11" t="s">
        <v>42</v>
      </c>
      <c r="D332" s="5" t="s">
        <v>312</v>
      </c>
      <c r="E332" s="6" t="s">
        <v>9</v>
      </c>
      <c r="F332" s="13">
        <v>2.4</v>
      </c>
      <c r="G332" s="32"/>
      <c r="H332" s="43">
        <f t="shared" si="4"/>
        <v>2.4</v>
      </c>
    </row>
    <row r="333" spans="1:8" s="19" customFormat="1" ht="36">
      <c r="A333" s="18" t="s">
        <v>42</v>
      </c>
      <c r="B333" s="18" t="s">
        <v>20</v>
      </c>
      <c r="C333" s="11" t="s">
        <v>20</v>
      </c>
      <c r="D333" s="5" t="s">
        <v>312</v>
      </c>
      <c r="E333" s="6" t="s">
        <v>21</v>
      </c>
      <c r="F333" s="13">
        <v>2.4</v>
      </c>
      <c r="G333" s="32"/>
      <c r="H333" s="43">
        <f t="shared" si="4"/>
        <v>2.4</v>
      </c>
    </row>
    <row r="334" spans="1:8" s="19" customFormat="1" ht="36">
      <c r="A334" s="18" t="s">
        <v>97</v>
      </c>
      <c r="B334" s="18" t="s">
        <v>6</v>
      </c>
      <c r="C334" s="11" t="s">
        <v>97</v>
      </c>
      <c r="D334" s="5" t="s">
        <v>313</v>
      </c>
      <c r="E334" s="6" t="s">
        <v>9</v>
      </c>
      <c r="F334" s="13">
        <v>231</v>
      </c>
      <c r="G334" s="32"/>
      <c r="H334" s="43">
        <f t="shared" ref="H334:H382" si="5">F334+G334</f>
        <v>231</v>
      </c>
    </row>
    <row r="335" spans="1:8" s="19" customFormat="1" ht="48">
      <c r="A335" s="18" t="s">
        <v>314</v>
      </c>
      <c r="B335" s="18" t="s">
        <v>6</v>
      </c>
      <c r="C335" s="11" t="s">
        <v>314</v>
      </c>
      <c r="D335" s="5" t="s">
        <v>315</v>
      </c>
      <c r="E335" s="6" t="s">
        <v>9</v>
      </c>
      <c r="F335" s="13">
        <v>231</v>
      </c>
      <c r="G335" s="32"/>
      <c r="H335" s="43">
        <f t="shared" si="5"/>
        <v>231</v>
      </c>
    </row>
    <row r="336" spans="1:8" s="19" customFormat="1" ht="24">
      <c r="A336" s="18" t="s">
        <v>314</v>
      </c>
      <c r="B336" s="18" t="s">
        <v>22</v>
      </c>
      <c r="C336" s="11" t="s">
        <v>22</v>
      </c>
      <c r="D336" s="5" t="s">
        <v>315</v>
      </c>
      <c r="E336" s="6" t="s">
        <v>23</v>
      </c>
      <c r="F336" s="13">
        <v>231</v>
      </c>
      <c r="G336" s="32"/>
      <c r="H336" s="43">
        <f t="shared" si="5"/>
        <v>231</v>
      </c>
    </row>
    <row r="337" spans="1:8" s="19" customFormat="1">
      <c r="A337" s="18" t="s">
        <v>316</v>
      </c>
      <c r="B337" s="18" t="s">
        <v>6</v>
      </c>
      <c r="C337" s="11" t="s">
        <v>316</v>
      </c>
      <c r="D337" s="5" t="s">
        <v>317</v>
      </c>
      <c r="E337" s="6" t="s">
        <v>9</v>
      </c>
      <c r="F337" s="13">
        <v>4942.3</v>
      </c>
      <c r="G337" s="32"/>
      <c r="H337" s="43">
        <f t="shared" si="5"/>
        <v>4942.3</v>
      </c>
    </row>
    <row r="338" spans="1:8" s="19" customFormat="1">
      <c r="A338" s="18" t="s">
        <v>12</v>
      </c>
      <c r="B338" s="18" t="s">
        <v>6</v>
      </c>
      <c r="C338" s="11" t="s">
        <v>12</v>
      </c>
      <c r="D338" s="5" t="s">
        <v>318</v>
      </c>
      <c r="E338" s="6" t="s">
        <v>9</v>
      </c>
      <c r="F338" s="13">
        <v>4461.6000000000004</v>
      </c>
      <c r="G338" s="32"/>
      <c r="H338" s="43">
        <f t="shared" si="5"/>
        <v>4461.6000000000004</v>
      </c>
    </row>
    <row r="339" spans="1:8" s="19" customFormat="1" ht="24">
      <c r="A339" s="18" t="s">
        <v>239</v>
      </c>
      <c r="B339" s="18" t="s">
        <v>6</v>
      </c>
      <c r="C339" s="11" t="s">
        <v>239</v>
      </c>
      <c r="D339" s="5" t="s">
        <v>319</v>
      </c>
      <c r="E339" s="6" t="s">
        <v>9</v>
      </c>
      <c r="F339" s="13">
        <v>4461.6000000000004</v>
      </c>
      <c r="G339" s="32"/>
      <c r="H339" s="43">
        <f t="shared" si="5"/>
        <v>4461.6000000000004</v>
      </c>
    </row>
    <row r="340" spans="1:8" s="19" customFormat="1" ht="36">
      <c r="A340" s="18" t="s">
        <v>239</v>
      </c>
      <c r="B340" s="18" t="s">
        <v>20</v>
      </c>
      <c r="C340" s="11" t="s">
        <v>20</v>
      </c>
      <c r="D340" s="5" t="s">
        <v>319</v>
      </c>
      <c r="E340" s="6" t="s">
        <v>21</v>
      </c>
      <c r="F340" s="13">
        <v>3885.1</v>
      </c>
      <c r="G340" s="32"/>
      <c r="H340" s="43">
        <f t="shared" si="5"/>
        <v>3885.1</v>
      </c>
    </row>
    <row r="341" spans="1:8" s="19" customFormat="1" ht="24">
      <c r="A341" s="18" t="s">
        <v>239</v>
      </c>
      <c r="B341" s="18" t="s">
        <v>22</v>
      </c>
      <c r="C341" s="11" t="s">
        <v>22</v>
      </c>
      <c r="D341" s="5" t="s">
        <v>319</v>
      </c>
      <c r="E341" s="6" t="s">
        <v>23</v>
      </c>
      <c r="F341" s="13">
        <v>570.1</v>
      </c>
      <c r="G341" s="32"/>
      <c r="H341" s="43">
        <f t="shared" si="5"/>
        <v>570.1</v>
      </c>
    </row>
    <row r="342" spans="1:8" s="19" customFormat="1">
      <c r="A342" s="18" t="s">
        <v>239</v>
      </c>
      <c r="B342" s="18" t="s">
        <v>24</v>
      </c>
      <c r="C342" s="11" t="s">
        <v>24</v>
      </c>
      <c r="D342" s="5" t="s">
        <v>319</v>
      </c>
      <c r="E342" s="6" t="s">
        <v>25</v>
      </c>
      <c r="F342" s="13">
        <v>6.4</v>
      </c>
      <c r="G342" s="32"/>
      <c r="H342" s="43">
        <f t="shared" si="5"/>
        <v>6.4</v>
      </c>
    </row>
    <row r="343" spans="1:8" s="19" customFormat="1">
      <c r="A343" s="18" t="s">
        <v>36</v>
      </c>
      <c r="B343" s="18" t="s">
        <v>6</v>
      </c>
      <c r="C343" s="11" t="s">
        <v>36</v>
      </c>
      <c r="D343" s="5" t="s">
        <v>320</v>
      </c>
      <c r="E343" s="6" t="s">
        <v>9</v>
      </c>
      <c r="F343" s="13">
        <v>150</v>
      </c>
      <c r="G343" s="32"/>
      <c r="H343" s="43">
        <f t="shared" si="5"/>
        <v>150</v>
      </c>
    </row>
    <row r="344" spans="1:8" s="19" customFormat="1">
      <c r="A344" s="18" t="s">
        <v>247</v>
      </c>
      <c r="B344" s="18" t="s">
        <v>6</v>
      </c>
      <c r="C344" s="11" t="s">
        <v>247</v>
      </c>
      <c r="D344" s="5" t="s">
        <v>321</v>
      </c>
      <c r="E344" s="6" t="s">
        <v>9</v>
      </c>
      <c r="F344" s="13">
        <v>150</v>
      </c>
      <c r="G344" s="32"/>
      <c r="H344" s="43">
        <f t="shared" si="5"/>
        <v>150</v>
      </c>
    </row>
    <row r="345" spans="1:8" s="19" customFormat="1" ht="24">
      <c r="A345" s="18" t="s">
        <v>247</v>
      </c>
      <c r="B345" s="18" t="s">
        <v>22</v>
      </c>
      <c r="C345" s="11" t="s">
        <v>22</v>
      </c>
      <c r="D345" s="5" t="s">
        <v>321</v>
      </c>
      <c r="E345" s="6" t="s">
        <v>23</v>
      </c>
      <c r="F345" s="13">
        <v>150</v>
      </c>
      <c r="G345" s="32"/>
      <c r="H345" s="43">
        <f t="shared" si="5"/>
        <v>150</v>
      </c>
    </row>
    <row r="346" spans="1:8" s="19" customFormat="1">
      <c r="A346" s="18" t="s">
        <v>40</v>
      </c>
      <c r="B346" s="18" t="s">
        <v>6</v>
      </c>
      <c r="C346" s="11" t="s">
        <v>40</v>
      </c>
      <c r="D346" s="5" t="s">
        <v>322</v>
      </c>
      <c r="E346" s="6" t="s">
        <v>9</v>
      </c>
      <c r="F346" s="13">
        <v>0.7</v>
      </c>
      <c r="G346" s="32"/>
      <c r="H346" s="43">
        <f t="shared" si="5"/>
        <v>0.7</v>
      </c>
    </row>
    <row r="347" spans="1:8" s="19" customFormat="1" ht="24">
      <c r="A347" s="18" t="s">
        <v>42</v>
      </c>
      <c r="B347" s="18" t="s">
        <v>6</v>
      </c>
      <c r="C347" s="11" t="s">
        <v>42</v>
      </c>
      <c r="D347" s="5" t="s">
        <v>323</v>
      </c>
      <c r="E347" s="6" t="s">
        <v>9</v>
      </c>
      <c r="F347" s="13">
        <v>0.7</v>
      </c>
      <c r="G347" s="32"/>
      <c r="H347" s="43">
        <f t="shared" si="5"/>
        <v>0.7</v>
      </c>
    </row>
    <row r="348" spans="1:8" s="19" customFormat="1" ht="36">
      <c r="A348" s="18" t="s">
        <v>42</v>
      </c>
      <c r="B348" s="18" t="s">
        <v>20</v>
      </c>
      <c r="C348" s="11" t="s">
        <v>20</v>
      </c>
      <c r="D348" s="5" t="s">
        <v>323</v>
      </c>
      <c r="E348" s="6" t="s">
        <v>21</v>
      </c>
      <c r="F348" s="13">
        <v>0.7</v>
      </c>
      <c r="G348" s="32"/>
      <c r="H348" s="43">
        <f t="shared" si="5"/>
        <v>0.7</v>
      </c>
    </row>
    <row r="349" spans="1:8" s="19" customFormat="1" ht="24">
      <c r="A349" s="18" t="s">
        <v>210</v>
      </c>
      <c r="B349" s="18" t="s">
        <v>6</v>
      </c>
      <c r="C349" s="11" t="s">
        <v>210</v>
      </c>
      <c r="D349" s="5" t="s">
        <v>324</v>
      </c>
      <c r="E349" s="6" t="s">
        <v>9</v>
      </c>
      <c r="F349" s="13">
        <v>330</v>
      </c>
      <c r="G349" s="32"/>
      <c r="H349" s="43">
        <f t="shared" si="5"/>
        <v>330</v>
      </c>
    </row>
    <row r="350" spans="1:8" s="19" customFormat="1" ht="24">
      <c r="A350" s="18" t="s">
        <v>325</v>
      </c>
      <c r="B350" s="18" t="s">
        <v>6</v>
      </c>
      <c r="C350" s="11" t="s">
        <v>325</v>
      </c>
      <c r="D350" s="5" t="s">
        <v>326</v>
      </c>
      <c r="E350" s="6" t="s">
        <v>9</v>
      </c>
      <c r="F350" s="13">
        <v>330</v>
      </c>
      <c r="G350" s="32"/>
      <c r="H350" s="43">
        <f t="shared" si="5"/>
        <v>330</v>
      </c>
    </row>
    <row r="351" spans="1:8" s="19" customFormat="1" ht="24">
      <c r="A351" s="18" t="s">
        <v>325</v>
      </c>
      <c r="B351" s="18" t="s">
        <v>74</v>
      </c>
      <c r="C351" s="11" t="s">
        <v>74</v>
      </c>
      <c r="D351" s="5" t="s">
        <v>326</v>
      </c>
      <c r="E351" s="6" t="s">
        <v>75</v>
      </c>
      <c r="F351" s="13">
        <v>330</v>
      </c>
      <c r="G351" s="32"/>
      <c r="H351" s="43">
        <f t="shared" si="5"/>
        <v>330</v>
      </c>
    </row>
    <row r="352" spans="1:8" s="19" customFormat="1" ht="36">
      <c r="A352" s="18" t="s">
        <v>327</v>
      </c>
      <c r="B352" s="18" t="s">
        <v>6</v>
      </c>
      <c r="C352" s="11" t="s">
        <v>327</v>
      </c>
      <c r="D352" s="5" t="s">
        <v>328</v>
      </c>
      <c r="E352" s="6" t="s">
        <v>9</v>
      </c>
      <c r="F352" s="13">
        <v>6350.4</v>
      </c>
      <c r="G352" s="32"/>
      <c r="H352" s="43">
        <f t="shared" si="5"/>
        <v>6350.4</v>
      </c>
    </row>
    <row r="353" spans="1:8" s="19" customFormat="1">
      <c r="A353" s="18" t="s">
        <v>36</v>
      </c>
      <c r="B353" s="18" t="s">
        <v>6</v>
      </c>
      <c r="C353" s="11" t="s">
        <v>36</v>
      </c>
      <c r="D353" s="5" t="s">
        <v>329</v>
      </c>
      <c r="E353" s="6" t="s">
        <v>9</v>
      </c>
      <c r="F353" s="13">
        <v>5252.4</v>
      </c>
      <c r="G353" s="32"/>
      <c r="H353" s="43">
        <f t="shared" si="5"/>
        <v>5252.4</v>
      </c>
    </row>
    <row r="354" spans="1:8" s="19" customFormat="1">
      <c r="A354" s="18" t="s">
        <v>191</v>
      </c>
      <c r="B354" s="18" t="s">
        <v>6</v>
      </c>
      <c r="C354" s="11" t="s">
        <v>191</v>
      </c>
      <c r="D354" s="5" t="s">
        <v>330</v>
      </c>
      <c r="E354" s="6" t="s">
        <v>9</v>
      </c>
      <c r="F354" s="13">
        <v>5252.4</v>
      </c>
      <c r="G354" s="32"/>
      <c r="H354" s="43">
        <f t="shared" si="5"/>
        <v>5252.4</v>
      </c>
    </row>
    <row r="355" spans="1:8" s="19" customFormat="1" ht="24">
      <c r="A355" s="18" t="s">
        <v>191</v>
      </c>
      <c r="B355" s="18" t="s">
        <v>22</v>
      </c>
      <c r="C355" s="11" t="s">
        <v>22</v>
      </c>
      <c r="D355" s="5" t="s">
        <v>330</v>
      </c>
      <c r="E355" s="6" t="s">
        <v>23</v>
      </c>
      <c r="F355" s="13">
        <v>5252.4</v>
      </c>
      <c r="G355" s="32"/>
      <c r="H355" s="43">
        <f t="shared" si="5"/>
        <v>5252.4</v>
      </c>
    </row>
    <row r="356" spans="1:8" s="19" customFormat="1" ht="24">
      <c r="A356" s="18" t="s">
        <v>210</v>
      </c>
      <c r="B356" s="18" t="s">
        <v>6</v>
      </c>
      <c r="C356" s="11" t="s">
        <v>210</v>
      </c>
      <c r="D356" s="5" t="s">
        <v>331</v>
      </c>
      <c r="E356" s="6" t="s">
        <v>9</v>
      </c>
      <c r="F356" s="13">
        <v>1098</v>
      </c>
      <c r="G356" s="32"/>
      <c r="H356" s="43">
        <f t="shared" si="5"/>
        <v>1098</v>
      </c>
    </row>
    <row r="357" spans="1:8" s="19" customFormat="1">
      <c r="A357" s="18" t="s">
        <v>332</v>
      </c>
      <c r="B357" s="18" t="s">
        <v>6</v>
      </c>
      <c r="C357" s="11" t="s">
        <v>332</v>
      </c>
      <c r="D357" s="5" t="s">
        <v>333</v>
      </c>
      <c r="E357" s="6" t="s">
        <v>9</v>
      </c>
      <c r="F357" s="13">
        <v>1098</v>
      </c>
      <c r="G357" s="32"/>
      <c r="H357" s="43">
        <f t="shared" si="5"/>
        <v>1098</v>
      </c>
    </row>
    <row r="358" spans="1:8" s="19" customFormat="1" ht="15" customHeight="1">
      <c r="A358" s="18" t="s">
        <v>332</v>
      </c>
      <c r="B358" s="18" t="s">
        <v>74</v>
      </c>
      <c r="C358" s="11" t="s">
        <v>74</v>
      </c>
      <c r="D358" s="5" t="s">
        <v>333</v>
      </c>
      <c r="E358" s="6" t="s">
        <v>75</v>
      </c>
      <c r="F358" s="13">
        <v>1098</v>
      </c>
      <c r="G358" s="32"/>
      <c r="H358" s="43">
        <f t="shared" si="5"/>
        <v>1098</v>
      </c>
    </row>
    <row r="359" spans="1:8" s="19" customFormat="1">
      <c r="A359" s="18" t="s">
        <v>334</v>
      </c>
      <c r="B359" s="18" t="s">
        <v>6</v>
      </c>
      <c r="C359" s="11" t="s">
        <v>334</v>
      </c>
      <c r="D359" s="5" t="s">
        <v>335</v>
      </c>
      <c r="E359" s="6" t="s">
        <v>9</v>
      </c>
      <c r="F359" s="13">
        <v>30252.400000000001</v>
      </c>
      <c r="G359" s="32"/>
      <c r="H359" s="43">
        <f t="shared" si="5"/>
        <v>30252.400000000001</v>
      </c>
    </row>
    <row r="360" spans="1:8" s="19" customFormat="1">
      <c r="A360" s="18" t="s">
        <v>336</v>
      </c>
      <c r="B360" s="18" t="s">
        <v>6</v>
      </c>
      <c r="C360" s="11" t="s">
        <v>336</v>
      </c>
      <c r="D360" s="5" t="s">
        <v>337</v>
      </c>
      <c r="E360" s="6" t="s">
        <v>9</v>
      </c>
      <c r="F360" s="13">
        <v>30252.400000000001</v>
      </c>
      <c r="G360" s="32"/>
      <c r="H360" s="43">
        <f t="shared" si="5"/>
        <v>30252.400000000001</v>
      </c>
    </row>
    <row r="361" spans="1:8" s="19" customFormat="1">
      <c r="A361" s="18" t="s">
        <v>338</v>
      </c>
      <c r="B361" s="18" t="s">
        <v>6</v>
      </c>
      <c r="C361" s="11" t="s">
        <v>338</v>
      </c>
      <c r="D361" s="5" t="s">
        <v>339</v>
      </c>
      <c r="E361" s="6" t="s">
        <v>9</v>
      </c>
      <c r="F361" s="13">
        <v>30252.400000000001</v>
      </c>
      <c r="G361" s="32"/>
      <c r="H361" s="43">
        <f t="shared" si="5"/>
        <v>30252.400000000001</v>
      </c>
    </row>
    <row r="362" spans="1:8" s="19" customFormat="1">
      <c r="A362" s="18" t="s">
        <v>340</v>
      </c>
      <c r="B362" s="18" t="s">
        <v>6</v>
      </c>
      <c r="C362" s="11" t="s">
        <v>340</v>
      </c>
      <c r="D362" s="5" t="s">
        <v>341</v>
      </c>
      <c r="E362" s="6" t="s">
        <v>9</v>
      </c>
      <c r="F362" s="13">
        <v>30252.400000000001</v>
      </c>
      <c r="G362" s="32"/>
      <c r="H362" s="43">
        <f t="shared" si="5"/>
        <v>30252.400000000001</v>
      </c>
    </row>
    <row r="363" spans="1:8" s="19" customFormat="1" ht="24">
      <c r="A363" s="18" t="s">
        <v>340</v>
      </c>
      <c r="B363" s="18" t="s">
        <v>22</v>
      </c>
      <c r="C363" s="11" t="s">
        <v>22</v>
      </c>
      <c r="D363" s="5" t="s">
        <v>341</v>
      </c>
      <c r="E363" s="6" t="s">
        <v>23</v>
      </c>
      <c r="F363" s="13">
        <v>30252.400000000001</v>
      </c>
      <c r="G363" s="32"/>
      <c r="H363" s="43">
        <f t="shared" si="5"/>
        <v>30252.400000000001</v>
      </c>
    </row>
    <row r="364" spans="1:8" s="19" customFormat="1">
      <c r="A364" s="18" t="s">
        <v>342</v>
      </c>
      <c r="B364" s="18" t="s">
        <v>6</v>
      </c>
      <c r="C364" s="11" t="s">
        <v>342</v>
      </c>
      <c r="D364" s="5" t="s">
        <v>343</v>
      </c>
      <c r="E364" s="6" t="s">
        <v>9</v>
      </c>
      <c r="F364" s="13">
        <v>9191.5</v>
      </c>
      <c r="G364" s="32"/>
      <c r="H364" s="43">
        <f t="shared" si="5"/>
        <v>9191.5</v>
      </c>
    </row>
    <row r="365" spans="1:8" s="19" customFormat="1" ht="24">
      <c r="A365" s="18" t="s">
        <v>264</v>
      </c>
      <c r="B365" s="18" t="s">
        <v>6</v>
      </c>
      <c r="C365" s="11" t="s">
        <v>264</v>
      </c>
      <c r="D365" s="5" t="s">
        <v>344</v>
      </c>
      <c r="E365" s="6" t="s">
        <v>9</v>
      </c>
      <c r="F365" s="13">
        <v>8803.7999999999993</v>
      </c>
      <c r="G365" s="32"/>
      <c r="H365" s="43">
        <f t="shared" si="5"/>
        <v>8803.7999999999993</v>
      </c>
    </row>
    <row r="366" spans="1:8" s="19" customFormat="1">
      <c r="A366" s="18" t="s">
        <v>345</v>
      </c>
      <c r="B366" s="18" t="s">
        <v>6</v>
      </c>
      <c r="C366" s="11" t="s">
        <v>345</v>
      </c>
      <c r="D366" s="5" t="s">
        <v>346</v>
      </c>
      <c r="E366" s="6" t="s">
        <v>9</v>
      </c>
      <c r="F366" s="13">
        <v>2001.3</v>
      </c>
      <c r="G366" s="32"/>
      <c r="H366" s="43">
        <f t="shared" si="5"/>
        <v>2001.3</v>
      </c>
    </row>
    <row r="367" spans="1:8" s="19" customFormat="1" ht="36">
      <c r="A367" s="18" t="s">
        <v>345</v>
      </c>
      <c r="B367" s="18" t="s">
        <v>20</v>
      </c>
      <c r="C367" s="11" t="s">
        <v>20</v>
      </c>
      <c r="D367" s="5" t="s">
        <v>346</v>
      </c>
      <c r="E367" s="6" t="s">
        <v>21</v>
      </c>
      <c r="F367" s="13">
        <v>2001.3</v>
      </c>
      <c r="G367" s="32"/>
      <c r="H367" s="43">
        <f t="shared" si="5"/>
        <v>2001.3</v>
      </c>
    </row>
    <row r="368" spans="1:8" s="19" customFormat="1">
      <c r="A368" s="18" t="s">
        <v>266</v>
      </c>
      <c r="B368" s="18" t="s">
        <v>6</v>
      </c>
      <c r="C368" s="11" t="s">
        <v>266</v>
      </c>
      <c r="D368" s="5" t="s">
        <v>347</v>
      </c>
      <c r="E368" s="6" t="s">
        <v>9</v>
      </c>
      <c r="F368" s="13">
        <v>4016.6</v>
      </c>
      <c r="G368" s="32"/>
      <c r="H368" s="43">
        <f t="shared" si="5"/>
        <v>4016.6</v>
      </c>
    </row>
    <row r="369" spans="1:8" s="19" customFormat="1" ht="36">
      <c r="A369" s="18" t="s">
        <v>266</v>
      </c>
      <c r="B369" s="18" t="s">
        <v>20</v>
      </c>
      <c r="C369" s="11" t="s">
        <v>20</v>
      </c>
      <c r="D369" s="5" t="s">
        <v>347</v>
      </c>
      <c r="E369" s="6" t="s">
        <v>21</v>
      </c>
      <c r="F369" s="13">
        <v>3765.6</v>
      </c>
      <c r="G369" s="32"/>
      <c r="H369" s="43">
        <f t="shared" si="5"/>
        <v>3765.6</v>
      </c>
    </row>
    <row r="370" spans="1:8" s="19" customFormat="1" ht="24">
      <c r="A370" s="18" t="s">
        <v>266</v>
      </c>
      <c r="B370" s="18" t="s">
        <v>22</v>
      </c>
      <c r="C370" s="11" t="s">
        <v>22</v>
      </c>
      <c r="D370" s="5" t="s">
        <v>347</v>
      </c>
      <c r="E370" s="6" t="s">
        <v>23</v>
      </c>
      <c r="F370" s="13">
        <v>251</v>
      </c>
      <c r="G370" s="32"/>
      <c r="H370" s="43">
        <f t="shared" si="5"/>
        <v>251</v>
      </c>
    </row>
    <row r="371" spans="1:8" s="19" customFormat="1">
      <c r="A371" s="18" t="s">
        <v>348</v>
      </c>
      <c r="B371" s="18" t="s">
        <v>6</v>
      </c>
      <c r="C371" s="11" t="s">
        <v>348</v>
      </c>
      <c r="D371" s="5" t="s">
        <v>349</v>
      </c>
      <c r="E371" s="6" t="s">
        <v>9</v>
      </c>
      <c r="F371" s="13">
        <v>1721.2</v>
      </c>
      <c r="G371" s="32"/>
      <c r="H371" s="43">
        <f t="shared" si="5"/>
        <v>1721.2</v>
      </c>
    </row>
    <row r="372" spans="1:8" s="19" customFormat="1" ht="36">
      <c r="A372" s="18" t="s">
        <v>348</v>
      </c>
      <c r="B372" s="18" t="s">
        <v>20</v>
      </c>
      <c r="C372" s="11" t="s">
        <v>20</v>
      </c>
      <c r="D372" s="5" t="s">
        <v>349</v>
      </c>
      <c r="E372" s="6" t="s">
        <v>21</v>
      </c>
      <c r="F372" s="13">
        <v>1721.2</v>
      </c>
      <c r="G372" s="32"/>
      <c r="H372" s="43">
        <f t="shared" si="5"/>
        <v>1721.2</v>
      </c>
    </row>
    <row r="373" spans="1:8" s="19" customFormat="1" ht="24">
      <c r="A373" s="18" t="s">
        <v>350</v>
      </c>
      <c r="B373" s="18" t="s">
        <v>6</v>
      </c>
      <c r="C373" s="11" t="s">
        <v>350</v>
      </c>
      <c r="D373" s="5" t="s">
        <v>351</v>
      </c>
      <c r="E373" s="6" t="s">
        <v>9</v>
      </c>
      <c r="F373" s="13">
        <v>1064.7</v>
      </c>
      <c r="G373" s="32"/>
      <c r="H373" s="43">
        <f t="shared" si="5"/>
        <v>1064.7</v>
      </c>
    </row>
    <row r="374" spans="1:8" s="19" customFormat="1" ht="36">
      <c r="A374" s="18" t="s">
        <v>350</v>
      </c>
      <c r="B374" s="18" t="s">
        <v>20</v>
      </c>
      <c r="C374" s="11" t="s">
        <v>20</v>
      </c>
      <c r="D374" s="5" t="s">
        <v>351</v>
      </c>
      <c r="E374" s="6" t="s">
        <v>21</v>
      </c>
      <c r="F374" s="13">
        <v>1064.7</v>
      </c>
      <c r="G374" s="32"/>
      <c r="H374" s="43">
        <f t="shared" si="5"/>
        <v>1064.7</v>
      </c>
    </row>
    <row r="375" spans="1:8" s="19" customFormat="1">
      <c r="A375" s="18" t="s">
        <v>275</v>
      </c>
      <c r="B375" s="18" t="s">
        <v>6</v>
      </c>
      <c r="C375" s="11" t="s">
        <v>275</v>
      </c>
      <c r="D375" s="5" t="s">
        <v>352</v>
      </c>
      <c r="E375" s="6" t="s">
        <v>9</v>
      </c>
      <c r="F375" s="13">
        <v>387.7</v>
      </c>
      <c r="G375" s="32"/>
      <c r="H375" s="43">
        <f t="shared" si="5"/>
        <v>387.7</v>
      </c>
    </row>
    <row r="376" spans="1:8" s="19" customFormat="1" ht="24">
      <c r="A376" s="18" t="s">
        <v>277</v>
      </c>
      <c r="B376" s="18" t="s">
        <v>6</v>
      </c>
      <c r="C376" s="11" t="s">
        <v>277</v>
      </c>
      <c r="D376" s="5" t="s">
        <v>353</v>
      </c>
      <c r="E376" s="6" t="s">
        <v>9</v>
      </c>
      <c r="F376" s="13">
        <v>62.4</v>
      </c>
      <c r="G376" s="32"/>
      <c r="H376" s="43">
        <f t="shared" si="5"/>
        <v>62.4</v>
      </c>
    </row>
    <row r="377" spans="1:8" s="19" customFormat="1" ht="24">
      <c r="A377" s="18" t="s">
        <v>277</v>
      </c>
      <c r="B377" s="18" t="s">
        <v>22</v>
      </c>
      <c r="C377" s="11" t="s">
        <v>22</v>
      </c>
      <c r="D377" s="5" t="s">
        <v>353</v>
      </c>
      <c r="E377" s="6" t="s">
        <v>23</v>
      </c>
      <c r="F377" s="13">
        <v>62.4</v>
      </c>
      <c r="G377" s="32"/>
      <c r="H377" s="43">
        <f t="shared" si="5"/>
        <v>62.4</v>
      </c>
    </row>
    <row r="378" spans="1:8" s="19" customFormat="1" ht="48">
      <c r="A378" s="18" t="s">
        <v>279</v>
      </c>
      <c r="B378" s="18" t="s">
        <v>6</v>
      </c>
      <c r="C378" s="11" t="s">
        <v>279</v>
      </c>
      <c r="D378" s="5" t="s">
        <v>354</v>
      </c>
      <c r="E378" s="6" t="s">
        <v>9</v>
      </c>
      <c r="F378" s="13">
        <v>238.3</v>
      </c>
      <c r="G378" s="32"/>
      <c r="H378" s="43">
        <f t="shared" si="5"/>
        <v>238.3</v>
      </c>
    </row>
    <row r="379" spans="1:8" s="19" customFormat="1" ht="24">
      <c r="A379" s="18" t="s">
        <v>279</v>
      </c>
      <c r="B379" s="18" t="s">
        <v>22</v>
      </c>
      <c r="C379" s="11" t="s">
        <v>22</v>
      </c>
      <c r="D379" s="5" t="s">
        <v>354</v>
      </c>
      <c r="E379" s="6" t="s">
        <v>23</v>
      </c>
      <c r="F379" s="13">
        <v>238.3</v>
      </c>
      <c r="G379" s="32"/>
      <c r="H379" s="43">
        <f t="shared" si="5"/>
        <v>238.3</v>
      </c>
    </row>
    <row r="380" spans="1:8" s="19" customFormat="1">
      <c r="A380" s="18" t="s">
        <v>355</v>
      </c>
      <c r="B380" s="18" t="s">
        <v>6</v>
      </c>
      <c r="C380" s="11" t="s">
        <v>355</v>
      </c>
      <c r="D380" s="5" t="s">
        <v>356</v>
      </c>
      <c r="E380" s="6" t="s">
        <v>9</v>
      </c>
      <c r="F380" s="13">
        <v>87</v>
      </c>
      <c r="G380" s="32"/>
      <c r="H380" s="43">
        <f t="shared" si="5"/>
        <v>87</v>
      </c>
    </row>
    <row r="381" spans="1:8" s="19" customFormat="1" ht="24">
      <c r="A381" s="18" t="s">
        <v>355</v>
      </c>
      <c r="B381" s="18" t="s">
        <v>22</v>
      </c>
      <c r="C381" s="11" t="s">
        <v>22</v>
      </c>
      <c r="D381" s="5" t="s">
        <v>356</v>
      </c>
      <c r="E381" s="6" t="s">
        <v>23</v>
      </c>
      <c r="F381" s="13">
        <v>10</v>
      </c>
      <c r="G381" s="32"/>
      <c r="H381" s="43">
        <f t="shared" si="5"/>
        <v>10</v>
      </c>
    </row>
    <row r="382" spans="1:8" s="19" customFormat="1">
      <c r="A382" s="18" t="s">
        <v>355</v>
      </c>
      <c r="B382" s="18" t="s">
        <v>24</v>
      </c>
      <c r="C382" s="11" t="s">
        <v>24</v>
      </c>
      <c r="D382" s="5" t="s">
        <v>356</v>
      </c>
      <c r="E382" s="6" t="s">
        <v>25</v>
      </c>
      <c r="F382" s="13">
        <v>77</v>
      </c>
      <c r="G382" s="32"/>
      <c r="H382" s="43">
        <f t="shared" si="5"/>
        <v>77</v>
      </c>
    </row>
    <row r="383" spans="1:8" s="19" customFormat="1" ht="12.75" customHeight="1">
      <c r="A383" s="18"/>
      <c r="B383" s="18"/>
      <c r="C383" s="23"/>
      <c r="D383" s="24"/>
      <c r="E383" s="25"/>
      <c r="F383" s="26"/>
    </row>
    <row r="384" spans="1:8" s="19" customFormat="1" ht="12.75" customHeight="1">
      <c r="A384" s="18"/>
      <c r="B384" s="18"/>
      <c r="C384" s="27"/>
      <c r="D384" s="28"/>
      <c r="E384" s="29"/>
      <c r="F384" s="30"/>
    </row>
    <row r="385" spans="3:6">
      <c r="C385" s="36" t="s">
        <v>360</v>
      </c>
      <c r="D385" s="36"/>
      <c r="E385" s="36"/>
      <c r="F385" s="36"/>
    </row>
  </sheetData>
  <autoFilter ref="A12:F382"/>
  <mergeCells count="6">
    <mergeCell ref="C2:H2"/>
    <mergeCell ref="C385:F385"/>
    <mergeCell ref="C6:F6"/>
    <mergeCell ref="C7:F7"/>
    <mergeCell ref="C8:H8"/>
    <mergeCell ref="C9:H9"/>
  </mergeCells>
  <pageMargins left="1.1023622047244095" right="0.39370078740157483" top="0.19685039370078741" bottom="0.19685039370078741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Панасюк</dc:creator>
  <cp:lastModifiedBy>Скурихина</cp:lastModifiedBy>
  <cp:lastPrinted>2019-01-15T11:00:23Z</cp:lastPrinted>
  <dcterms:created xsi:type="dcterms:W3CDTF">2018-12-13T10:38:00Z</dcterms:created>
  <dcterms:modified xsi:type="dcterms:W3CDTF">2019-01-15T11:01:33Z</dcterms:modified>
</cp:coreProperties>
</file>